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2AF38977-BE3D-466C-96AA-3AC98AD0028B}" xr6:coauthVersionLast="47" xr6:coauthVersionMax="47" xr10:uidLastSave="{00000000-0000-0000-0000-000000000000}"/>
  <bookViews>
    <workbookView xWindow="-120" yWindow="-120" windowWidth="29040" windowHeight="15720" tabRatio="684" firstSheet="6" activeTab="14" xr2:uid="{00000000-000D-0000-FFFF-FFFF00000000}"/>
  </bookViews>
  <sheets>
    <sheet name="สรุปหน้างบ 2568" sheetId="109" r:id="rId1"/>
    <sheet name="1.พชอ." sheetId="124" r:id="rId2"/>
    <sheet name="2.ปฐมภูมิ" sheetId="125" r:id="rId3"/>
    <sheet name="3.SP และRefer" sheetId="120" r:id="rId4"/>
    <sheet name="4.ไกล่เกลี่ย-ร้องเรียน" sheetId="119" r:id="rId5"/>
    <sheet name="5.ประเมิน8วช." sheetId="121" r:id="rId6"/>
    <sheet name="6.ประเมินมาตรฐาน PCU" sheetId="128" r:id="rId7"/>
    <sheet name="7.HA" sheetId="122" r:id="rId8"/>
    <sheet name="8.QAพยาบาล" sheetId="123" r:id="rId9"/>
    <sheet name="9.สุขศึกษา" sheetId="110" r:id="rId10"/>
    <sheet name="10.ราชทัณฑ์" sheetId="111" r:id="rId11"/>
    <sheet name="11.ประชาสัมพันธ์" sheetId="112" r:id="rId12"/>
    <sheet name="12.PMQA" sheetId="113" r:id="rId13"/>
    <sheet name="13.อสม.ดีเด่น 5.11.67" sheetId="116" r:id="rId14"/>
    <sheet name="14.สุขภาพภาคประชาชน." sheetId="117" r:id="rId15"/>
  </sheets>
  <calcPr calcId="191029"/>
</workbook>
</file>

<file path=xl/calcChain.xml><?xml version="1.0" encoding="utf-8"?>
<calcChain xmlns="http://schemas.openxmlformats.org/spreadsheetml/2006/main">
  <c r="N23" i="109" l="1"/>
  <c r="F13" i="117"/>
  <c r="Q9" i="117" s="1"/>
  <c r="V13" i="117" s="1"/>
  <c r="G11" i="109"/>
  <c r="G23" i="109" s="1"/>
  <c r="N7" i="109"/>
  <c r="N11" i="109" s="1"/>
  <c r="N9" i="109"/>
  <c r="C11" i="109"/>
  <c r="D11" i="109"/>
  <c r="D23" i="109" s="1"/>
  <c r="N17" i="109"/>
  <c r="N22" i="109" s="1"/>
  <c r="N19" i="109"/>
  <c r="C22" i="109"/>
  <c r="E23" i="109"/>
  <c r="F23" i="109"/>
  <c r="H23" i="109"/>
  <c r="I23" i="109"/>
  <c r="J23" i="109"/>
  <c r="K23" i="109"/>
  <c r="L23" i="109"/>
  <c r="M23" i="109"/>
  <c r="V24" i="117"/>
  <c r="V23" i="117"/>
  <c r="V22" i="117"/>
  <c r="V21" i="117"/>
  <c r="V24" i="116"/>
  <c r="V23" i="116"/>
  <c r="V22" i="116"/>
  <c r="V21" i="116"/>
  <c r="V18" i="116"/>
  <c r="W17" i="116" s="1"/>
  <c r="F13" i="116"/>
  <c r="Q9" i="116" s="1"/>
  <c r="C23" i="109" l="1"/>
  <c r="W14" i="116"/>
  <c r="W15" i="116"/>
  <c r="V25" i="116"/>
  <c r="W25" i="116" s="1"/>
  <c r="W13" i="116"/>
  <c r="W18" i="116" s="1"/>
  <c r="V18" i="117"/>
  <c r="W13" i="117" s="1"/>
  <c r="W16" i="116"/>
  <c r="W24" i="116" l="1"/>
  <c r="W23" i="116"/>
  <c r="W21" i="116"/>
  <c r="W22" i="116"/>
  <c r="V25" i="117"/>
  <c r="W17" i="117"/>
  <c r="W16" i="117"/>
  <c r="W15" i="117"/>
  <c r="W14" i="117"/>
  <c r="W18" i="117" l="1"/>
  <c r="W25" i="117"/>
  <c r="W23" i="117"/>
  <c r="W24" i="117"/>
  <c r="W21" i="117"/>
  <c r="W22" i="117"/>
  <c r="C47" i="125" l="1"/>
  <c r="C46" i="125"/>
  <c r="C45" i="125"/>
  <c r="C44" i="125"/>
  <c r="C35" i="125"/>
  <c r="C46" i="124"/>
  <c r="C45" i="124"/>
  <c r="C44" i="124"/>
  <c r="C43" i="124"/>
  <c r="C34" i="124"/>
  <c r="C39" i="124" s="1"/>
  <c r="C40" i="125" l="1"/>
  <c r="D35" i="125" s="1"/>
  <c r="C47" i="124"/>
  <c r="D45" i="124" s="1"/>
  <c r="D37" i="124"/>
  <c r="D36" i="124"/>
  <c r="D34" i="124"/>
  <c r="D35" i="124"/>
  <c r="D38" i="124"/>
  <c r="D46" i="124" l="1"/>
  <c r="C48" i="125"/>
  <c r="D39" i="125"/>
  <c r="D38" i="125"/>
  <c r="D37" i="125"/>
  <c r="D36" i="125"/>
  <c r="D39" i="124"/>
  <c r="D47" i="124"/>
  <c r="D43" i="124"/>
  <c r="D44" i="124"/>
  <c r="C44" i="123"/>
  <c r="C43" i="123"/>
  <c r="C34" i="123"/>
  <c r="C39" i="123" s="1"/>
  <c r="V22" i="123"/>
  <c r="V21" i="123"/>
  <c r="V20" i="123"/>
  <c r="V17" i="123"/>
  <c r="W12" i="123" s="1"/>
  <c r="R12" i="123"/>
  <c r="V23" i="123" s="1"/>
  <c r="C47" i="122"/>
  <c r="C46" i="122"/>
  <c r="C45" i="122"/>
  <c r="C44" i="122"/>
  <c r="D39" i="122"/>
  <c r="D38" i="122"/>
  <c r="D37" i="122"/>
  <c r="D36" i="122"/>
  <c r="D35" i="122"/>
  <c r="D40" i="122" s="1"/>
  <c r="C32" i="120"/>
  <c r="C31" i="120"/>
  <c r="C30" i="120"/>
  <c r="C29" i="120"/>
  <c r="C20" i="120"/>
  <c r="C25" i="120" s="1"/>
  <c r="D24" i="120" s="1"/>
  <c r="C48" i="119"/>
  <c r="C47" i="119"/>
  <c r="C46" i="119"/>
  <c r="C45" i="119"/>
  <c r="C36" i="119"/>
  <c r="C41" i="119" s="1"/>
  <c r="D40" i="125" l="1"/>
  <c r="D48" i="125"/>
  <c r="D44" i="125"/>
  <c r="D47" i="125"/>
  <c r="D45" i="125"/>
  <c r="D46" i="125"/>
  <c r="C47" i="123"/>
  <c r="D44" i="123" s="1"/>
  <c r="D38" i="123"/>
  <c r="D37" i="123"/>
  <c r="D36" i="123"/>
  <c r="D35" i="123"/>
  <c r="W15" i="123"/>
  <c r="W14" i="123"/>
  <c r="W16" i="123"/>
  <c r="D34" i="123"/>
  <c r="W13" i="123"/>
  <c r="W17" i="123" s="1"/>
  <c r="V24" i="123"/>
  <c r="W24" i="123" s="1"/>
  <c r="C48" i="122"/>
  <c r="D46" i="122" s="1"/>
  <c r="D20" i="120"/>
  <c r="D21" i="120"/>
  <c r="D22" i="120"/>
  <c r="C33" i="120"/>
  <c r="D29" i="120" s="1"/>
  <c r="D23" i="120"/>
  <c r="D40" i="119"/>
  <c r="D37" i="119"/>
  <c r="C49" i="119"/>
  <c r="D47" i="119" s="1"/>
  <c r="D36" i="119"/>
  <c r="D41" i="119" s="1"/>
  <c r="D39" i="119"/>
  <c r="D38" i="119"/>
  <c r="D45" i="119"/>
  <c r="D49" i="119" s="1"/>
  <c r="D46" i="119"/>
  <c r="D48" i="119" l="1"/>
  <c r="W22" i="123"/>
  <c r="D39" i="123"/>
  <c r="W21" i="123"/>
  <c r="W20" i="123"/>
  <c r="D46" i="123"/>
  <c r="D45" i="123"/>
  <c r="W23" i="123"/>
  <c r="D43" i="123"/>
  <c r="D47" i="122"/>
  <c r="D44" i="122"/>
  <c r="D48" i="122" s="1"/>
  <c r="D45" i="122"/>
  <c r="D25" i="120"/>
  <c r="D32" i="120"/>
  <c r="D33" i="120"/>
  <c r="D31" i="120"/>
  <c r="D30" i="120"/>
  <c r="Q8" i="111"/>
  <c r="Q9" i="110"/>
  <c r="D47" i="123" l="1"/>
</calcChain>
</file>

<file path=xl/sharedStrings.xml><?xml version="1.0" encoding="utf-8"?>
<sst xmlns="http://schemas.openxmlformats.org/spreadsheetml/2006/main" count="1022" uniqueCount="463">
  <si>
    <t>สป. 1</t>
  </si>
  <si>
    <t xml:space="preserve">สปสช. </t>
  </si>
  <si>
    <t>แรงงาน</t>
  </si>
  <si>
    <t>เบิกแทนกัน</t>
  </si>
  <si>
    <t>ม.44</t>
  </si>
  <si>
    <t>จังหวัด</t>
  </si>
  <si>
    <t>อปท.</t>
  </si>
  <si>
    <t>เงินบำรุง</t>
  </si>
  <si>
    <t>ยังไม่ระบุ</t>
  </si>
  <si>
    <t>อื่นๆเช่นปกส.</t>
  </si>
  <si>
    <t>รวม</t>
  </si>
  <si>
    <t>ลำดับ</t>
  </si>
  <si>
    <t>ชื่อแผนงาน/โครงการ</t>
  </si>
  <si>
    <t>งบปกติ</t>
  </si>
  <si>
    <t>งบเฉพาะกิจ</t>
  </si>
  <si>
    <t>ต่างด้าว</t>
  </si>
  <si>
    <t>กรม</t>
  </si>
  <si>
    <t>บูรณาการ</t>
  </si>
  <si>
    <t>แหล่งงปม</t>
  </si>
  <si>
    <t>ทั้งสิ้น</t>
  </si>
  <si>
    <t>(บาท)</t>
  </si>
  <si>
    <t>แผนยุทธศาสตร์</t>
  </si>
  <si>
    <t>รวมแผนยุทธศาสตร์</t>
  </si>
  <si>
    <t>แผนปกติ</t>
  </si>
  <si>
    <t>รวมแผนปกติ</t>
  </si>
  <si>
    <t>รวมทุกแผน</t>
  </si>
  <si>
    <t xml:space="preserve"> </t>
  </si>
  <si>
    <t>ลำดับที่แผนงาน</t>
  </si>
  <si>
    <t>รหัสงบประมาณ</t>
  </si>
  <si>
    <t>ประเภทแผนงาน</t>
  </si>
  <si>
    <t>(    ) ยุทธศาสตร์</t>
  </si>
  <si>
    <t>งบประมาณรวม</t>
  </si>
  <si>
    <t>โครงการ/วัตถุประสงค์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</si>
  <si>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</si>
  <si>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</si>
  <si>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</si>
  <si>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</si>
  <si>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</si>
  <si>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</si>
  <si>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</si>
  <si>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</si>
  <si>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</si>
  <si>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</si>
  <si>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</si>
  <si>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</si>
  <si>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</si>
  <si>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</si>
  <si>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</si>
  <si>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</si>
  <si>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</si>
  <si>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</si>
  <si>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</si>
  <si>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</si>
  <si>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</si>
  <si>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</si>
  <si>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 xml:space="preserve"> สป.</t>
  </si>
  <si>
    <t>2  แผนงานระดับกระทรวงสาธารณสุขที่ 11 :  การพัฒนาระบบธรรมาภิบาลและองค์กรคุณภาพ</t>
  </si>
  <si>
    <t>(  /  ) ยุทธศาสตร์</t>
  </si>
  <si>
    <t>บาท</t>
  </si>
  <si>
    <t xml:space="preserve">ลำดับ </t>
  </si>
  <si>
    <t>โครงการ/
วัตถุประสงค์</t>
  </si>
  <si>
    <t>แหล่งงบประมาณ</t>
  </si>
  <si>
    <t>งบประมาณรายไตรมาส (บาท)</t>
  </si>
  <si>
    <t>โครงการพัฒนาคุณภาพสถานพยาบาล</t>
  </si>
  <si>
    <t>สป.</t>
  </si>
  <si>
    <t>นางเอมอรณัฐ เกียรติศักดิ์วณิช</t>
  </si>
  <si>
    <t>ประชุม/อบรม</t>
  </si>
  <si>
    <t>วัสดุ</t>
  </si>
  <si>
    <t>ปชส.</t>
  </si>
  <si>
    <t>จังหวัดชลบุรี</t>
  </si>
  <si>
    <t>เดินทางไปราชการ</t>
  </si>
  <si>
    <t>วัตถุประสงค์</t>
  </si>
  <si>
    <t>ถ่ายเอกสาร</t>
  </si>
  <si>
    <t>ประชุมอบรม</t>
  </si>
  <si>
    <t>จำนวนเงิน</t>
  </si>
  <si>
    <t>%</t>
  </si>
  <si>
    <t>3. โครงการหลักของกระทรวงสาธารณสุข : 2 โครงการพัฒนาองค์กรคุณภาพ</t>
  </si>
  <si>
    <t>25 คน</t>
  </si>
  <si>
    <t>25*3 ครั้ง</t>
  </si>
  <si>
    <t>25*2ครั้ง</t>
  </si>
  <si>
    <t xml:space="preserve">2  แผนงานระดับกระทรวงสาธารณสุขที่ 6 : แผนงานการพัฒนาระบบบริการสุขภาพ (Service Plan) </t>
  </si>
  <si>
    <t xml:space="preserve">3. โครงการหลักของกระทรวงสาธารณสุข :  แผนงานการพัฒนาระบบบริการสุขภาพ (Service Plan) </t>
  </si>
  <si>
    <t>(  ) ยุทธศาสตร์</t>
  </si>
  <si>
    <t>(  /  ) ปกติ</t>
  </si>
  <si>
    <t>โครงการพัฒนาคุณภาพมาตรฐาน</t>
  </si>
  <si>
    <t>สป</t>
  </si>
  <si>
    <t xml:space="preserve">การพยาบาลจังหวัดชลบุรี </t>
  </si>
  <si>
    <t xml:space="preserve">วัตถุประสงค์ </t>
  </si>
  <si>
    <t>และคัดเลือกส่งผลงานระดับเขต</t>
  </si>
  <si>
    <t>โครงการพัฒนาระบบบริการสุขภาพ</t>
  </si>
  <si>
    <t>กิจกรรม</t>
  </si>
  <si>
    <t xml:space="preserve">   (   ) ปกติ</t>
  </si>
  <si>
    <t>(   ) ยุทธศาสตร์</t>
  </si>
  <si>
    <t>( /  ) ปกติ</t>
  </si>
  <si>
    <t>เป้าหมาย
/จำนวน</t>
  </si>
  <si>
    <t>งบประมาณรวม (บาท)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</si>
  <si>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</si>
  <si>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</si>
  <si>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</si>
  <si>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</si>
  <si>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</si>
  <si>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</si>
  <si>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</si>
  <si>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</si>
  <si>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</si>
  <si>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</si>
  <si>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</si>
  <si>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</si>
  <si>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ละอองทิพย์ โบราณินทร์</t>
  </si>
  <si>
    <t xml:space="preserve">2. แผนงานระดับกระทรวงสาธารณสุขที่ 6 : แผนงานการพัฒนาระบบบริการสุขภาพ (Service Plan) </t>
  </si>
  <si>
    <t>3. โครงการหลักของกระทรวงสาธารณสุข : โครงการเกี่ยวกับพระราชวงศ์ โครงการราชทัณฑ์ปันสุข ทำความดี เพื่อชาติ ศาสน์ กษัตริย์</t>
  </si>
  <si>
    <r>
      <t>รหัสงบประมาณ :</t>
    </r>
    <r>
      <rPr>
        <sz val="28"/>
        <rFont val="TH SarabunPSK"/>
        <family val="2"/>
      </rPr>
      <t xml:space="preserve"> </t>
    </r>
  </si>
  <si>
    <t>-</t>
  </si>
  <si>
    <t>( / ) ปกติ</t>
  </si>
  <si>
    <t>คณะกรรมการอำนวยการ</t>
  </si>
  <si>
    <t xml:space="preserve">นางละอองทิพย์ </t>
  </si>
  <si>
    <t>พัฒนาระบบบริการ</t>
  </si>
  <si>
    <t>โบราณินทร์</t>
  </si>
  <si>
    <t>สาธารณสุขสำหรับ</t>
  </si>
  <si>
    <t>ผู้ต้องขังในเรือนจำ</t>
  </si>
  <si>
    <t>จังหวัดชลบุรี จำนวน</t>
  </si>
  <si>
    <t xml:space="preserve">2  แผนงานระดับกระทรวงสาธารณสุขที่.6 : แผนงานการพัฒนาระบบบริการสุขภาพ (Service Plan) </t>
  </si>
  <si>
    <t>3. โครงการหลักของกระทรวงสาธารณสุข  : โครงการพัฒนาระบบบริการสุขภาพ (Service Plan)</t>
  </si>
  <si>
    <t>4. ประเด็นยุทธศาสตร์องค์การสาธารณสุขจังหวัชลบุรี    โครงการพัฒนาระบบบริการสุขภาพ (Service Plan)</t>
  </si>
  <si>
    <t>5. เป้าประสงค์องค์การสาธารณสุขจังหวัชลบุรี 4.ประชาชนเชื่อมั่นและวางใจในระบบบริการสุขภาพ สามารถเข้าถึงบริการสุขภาพ ที่สะดวก รวดเร็ว ทันสมัย มีคุณภาพมาตรฐาน ไร้รอยต่อ</t>
  </si>
  <si>
    <t xml:space="preserve">6. กลยุทธ์องค์การสาธารณสุขจังหวัชลบุรี : 7...การพัฒนาคุณภาพหน่วยงานบริการด้านสุขภาพ </t>
  </si>
  <si>
    <t xml:space="preserve">โครงการ/วัตถุประสงค์
</t>
  </si>
  <si>
    <t>กิจรรมหลัก</t>
  </si>
  <si>
    <t>โครงการประชุมเชิงปฏิบัติการพัฒนาเครือข่ายนักประชาสัมพันธ์ ด้านสุขภาพสำนักงานสาธารณสุขจังหวัดชลบุรี</t>
  </si>
  <si>
    <t>2  แผนงานระดับกระทรวงสาธารณสุขที่ 11 : การพัฒนาระบบธรรมาภิบาลและองค์กรคุณภาพ</t>
  </si>
  <si>
    <t xml:space="preserve">รหัสงบประมาณ </t>
  </si>
  <si>
    <t>( /  ) ยุทธศาสตร์</t>
  </si>
  <si>
    <t xml:space="preserve">        (    ) ปกติ</t>
  </si>
  <si>
    <t>งบประมาณ   รวม (บาท)</t>
  </si>
  <si>
    <t>โครงการพัฒนาคุณภาพการบริหารจัดการส่วนราชการในสังกัดกระทรวงสาธารณสุขสู่เกณฑ์คุณภาพการบริหารจัดการภาครัฐ (PMQA)</t>
  </si>
  <si>
    <t>กิจกรรมที่ 1</t>
  </si>
  <si>
    <t>กิจกรรมที่ 2</t>
  </si>
  <si>
    <t>กิจกรรมที่ 3</t>
  </si>
  <si>
    <t xml:space="preserve">3.กำหนดตัวชี้วัดในหมวด 7 หัวข้อ7.1-7.6 </t>
  </si>
  <si>
    <t>5.ติดตามกำกับการดำเนินงานของสสอ.</t>
  </si>
  <si>
    <t>โครงการพัฒนาคุณภาพสถานพยาบาลตามมาตรฐาน HA โดยเครือข่ายความร่วมมือในพื้นที่สำนักงานสาธารณสุข จังหวัดชลบุรี</t>
  </si>
  <si>
    <t xml:space="preserve">โครงการพัฒนาคุณภาพมาตรฐานการพยาบาลจังหวัดชลบุรี </t>
  </si>
  <si>
    <t>จนท.กลุ่มงาน /คณะกรรมการ SP/ผู้เกี่ยวข้อง</t>
  </si>
  <si>
    <t>นางสาววิไล วิริยะรัตนพร</t>
  </si>
  <si>
    <t>2. เพื่อทำให้เกิดความเป็นธรรมกับทุกฝ่าย</t>
  </si>
  <si>
    <t>( / ) ยุทธศาสตร์</t>
  </si>
  <si>
    <t>โครงการคัดเลือกอาสาสมัครสาธารณสุข</t>
  </si>
  <si>
    <t>นางสาวศุภิสรา ใจผ่อง</t>
  </si>
  <si>
    <t>ประจำหมู่บ้านดีเด่น จังหวัดชลบุรี</t>
  </si>
  <si>
    <t>นางปริยา อัศวเมธาพันธ์</t>
  </si>
  <si>
    <t>โครงการพัฒนาเครือข่ายสุขภาพ</t>
  </si>
  <si>
    <t>ภาคประชาชน</t>
  </si>
  <si>
    <t>2. ผู้รับผิดชอบงาน</t>
  </si>
  <si>
    <t>สช. ระดับ อ. 11 คน</t>
  </si>
  <si>
    <t>(สสอ.)</t>
  </si>
  <si>
    <t>รวม 40 คน</t>
  </si>
  <si>
    <t>โครงการพัฒนาเครือข่ายสุขภาพภาคประชาชน</t>
  </si>
  <si>
    <t>ผู้รับผิดชอบงาน</t>
  </si>
  <si>
    <t>ปฐมภูมิ รพ./สสอ.</t>
  </si>
  <si>
    <t>(สสป.)</t>
  </si>
  <si>
    <t>2.ทบทวนแผนจัดตั้งหน่วยบริการปฐมภูมิ</t>
  </si>
  <si>
    <t>และPCU/NPCU</t>
  </si>
  <si>
    <t>ตามพรบ.ระบบสุขภาพปฐมภูมิ พ.ศ. 2562</t>
  </si>
  <si>
    <t>3.แนวทางการดำเนินงานหลังถ่ายโอน รพ.สต.</t>
  </si>
  <si>
    <t>4.แนวทางการดำเนินงาน Home ward</t>
  </si>
  <si>
    <t>5.แนวทางการดำเนินงาน Telemedicine</t>
  </si>
  <si>
    <t>บริการโดยทีมหมอครอบครัวทั้งใน</t>
  </si>
  <si>
    <t>7.วิเคราะห์และสรุปผลการดำเนินงาน</t>
  </si>
  <si>
    <t>สถานบริการและในชุมชน</t>
  </si>
  <si>
    <r>
      <rPr>
        <sz val="16"/>
        <color theme="1"/>
        <rFont val="TH SarabunPSK"/>
        <family val="2"/>
      </rPr>
      <t>2.แผนงานระดับกระทรวงสาธารณสุขที่ 2</t>
    </r>
    <r>
      <rPr>
        <sz val="16"/>
        <color indexed="8"/>
        <rFont val="TH SarabunPSK"/>
        <family val="2"/>
      </rPr>
      <t xml:space="preserve"> : แผนงานการพัฒนาคุณภาพชีวิตระดับอำเภอ</t>
    </r>
  </si>
  <si>
    <t>5.เป้าประสงค์องค์การสาธารณสุขจังหวัดชลบุรี 2 : มีการจัดการโรคและภัยสุขภาพที่มีประสิทธิผลและประสิทธิภาพบุรณาการทุกภาคส่วน</t>
  </si>
  <si>
    <t xml:space="preserve">        (   ) ปกติ</t>
  </si>
  <si>
    <t>1. ประชุมคณะทำงาน,ผู้รับผิดชอบงานในการ</t>
  </si>
  <si>
    <t>1.คณะกรรมการ</t>
  </si>
  <si>
    <t>(งบอุดหนุน)</t>
  </si>
  <si>
    <t xml:space="preserve">คณะกรรมการพัฒนาคุณภาพชีวิต </t>
  </si>
  <si>
    <t>ดำเนินงานพัฒนาศักยภาพและเสริมพลัง</t>
  </si>
  <si>
    <t>พัฒนาคุณภาพชีวิต</t>
  </si>
  <si>
    <t>สสป./สป</t>
  </si>
  <si>
    <t>ระดับอำเภอ จังหวัดชลบุรี</t>
  </si>
  <si>
    <t>คณะกรรมการพัฒนาคุณภาพชีวิตระดับอำเภอ</t>
  </si>
  <si>
    <t>ระดับอำเภอ (พชอ.)</t>
  </si>
  <si>
    <t>2.ผู้รับผิดชอบงาน</t>
  </si>
  <si>
    <t>2.ประชุมแลกเปลี่ยนเรียนรู้และค้นหาต้นแบบ</t>
  </si>
  <si>
    <t xml:space="preserve">เพื่อพัฒนาศักยภาพและเสริมพลัง </t>
  </si>
  <si>
    <t>การพัฒนาคุณภาพชีวิตระดับอำเภอ ปี2567</t>
  </si>
  <si>
    <t>ในการขับเคลื่อนการดำเนินงาน</t>
  </si>
  <si>
    <t>3.ร่วมประชุมแลกเปลี่ยนเรียนรู้และจัดทำแผน</t>
  </si>
  <si>
    <t>ระดับจังหวัดและ</t>
  </si>
  <si>
    <t>พัฒนาคุณภาพชีวิต ให้แก่</t>
  </si>
  <si>
    <t>การพัฒนาคุณภาพชีวิตระดับอำเภอ ร่วมกับ</t>
  </si>
  <si>
    <t>อำเภอ</t>
  </si>
  <si>
    <t>คณะกรรมการพัฒนาคุณภาพชีวิต</t>
  </si>
  <si>
    <t>จังหวัดในเขตสุขภาพที่ 6</t>
  </si>
  <si>
    <t xml:space="preserve">ระดับอำเภอ จังหวัดชลบุรี </t>
  </si>
  <si>
    <r>
      <t xml:space="preserve">   </t>
    </r>
    <r>
      <rPr>
        <sz val="14"/>
        <rFont val="TH SarabunPSK"/>
        <family val="2"/>
      </rPr>
      <t xml:space="preserve"> (   /   ) ปกติ</t>
    </r>
  </si>
  <si>
    <t xml:space="preserve">2. ประชุมการขับเคลื่อนการพัฒนาระบบบริการรายสาขาและระบบรับส่งต่อ จังหวัดชลบุรี </t>
  </si>
  <si>
    <t>1. ยุทธศาสตร์กระทรวงสาธารณสุข (4E) 2 : ด้านบริการเป็นเลิศ (Service Excellence)</t>
  </si>
  <si>
    <t>4. ประเด็นยุทธศาสตร์องค์การสาธารณสุขจังหวัดชลบุรี 3: การพัฒนาระบบบริการสุขภาพที่มีคุณภาพ บริการเป็นเลิศ และเพิ่มมูลค่าทางเศรษกิจ</t>
  </si>
  <si>
    <t>4.ประเด็นยุทธศาสตร์องค์การสาธารณสุขจังหวัดชลบุรี 3 : การพัฒนาระบบบริการสุขภาพที่มีคุณภาพ บริการเป็นเลิศ และเพิ่มมูลค่าทางเศรษกิจ</t>
  </si>
  <si>
    <t>3. โครงการหลักของกระทรวงสาธารณสุข : โครงการพัฒนาระบบบริการสุขภาพ (Service Plan)</t>
  </si>
  <si>
    <t xml:space="preserve">5. เป้าประสงค์องค์การสาธารณสุขจังหวัดชลบุรี 8 : พัฒนาระบบบริการทางการแพทย์ที่มีคุณภาพ ได้มาตรฐาน สู่ความเป็นเลิศ เข้าสู่ Digital Health ในทุกระดับบริการ </t>
  </si>
  <si>
    <t>1. ยุทธศาสตร์กระทรวงสาธารณสุข (4E) 4 : ด้านบริหารเป็นเลิศด้วยธรรมาภิบาล (Governance Excellence)</t>
  </si>
  <si>
    <t>5. เป้าประสงค์องค์การสาธารณสุขจังหวัดชลบุรี  9: พัฒนาเป็นองค์กรธรรมาภิบาล</t>
  </si>
  <si>
    <t xml:space="preserve">4. ประเด็นยุทธศาสตร์องค์การสาธารณสุขจังหวัดชลบุรี  4 : การพัฒนาการบริหารจัดการเพื่อสนับสนุนระบบบริการสุขภาพที่มีประสิทธิภาพ </t>
  </si>
  <si>
    <t>3. โครงการหลักของกระทรวงสาธารณสุข  2 : โครงการพัฒนาองค์กรคุณภาพ</t>
  </si>
  <si>
    <t>4. ประเด็นยุทธศาสตร์องค์การสาธารณสุขจังหวัดชลบุรี3: การพัฒนาระบบบริการสุขภาพที่มีคุณภาพ บริการเป็นเลิศ และเพิ่มมูลค่าทางเศรษกิจ</t>
  </si>
  <si>
    <r>
      <t xml:space="preserve">1. ยุทธศาสตร์กระทรวงสาธารณสุข (4E) </t>
    </r>
    <r>
      <rPr>
        <sz val="14"/>
        <color indexed="8"/>
        <rFont val="TH SarabunPSK"/>
        <family val="2"/>
      </rPr>
      <t xml:space="preserve"> ด้านบริการเป็นเลิศ (Service Excellence)</t>
    </r>
  </si>
  <si>
    <r>
      <t xml:space="preserve">2. แผนงานระดับกระทรวงสาธารณสุขที่ </t>
    </r>
    <r>
      <rPr>
        <sz val="14"/>
        <color indexed="8"/>
        <rFont val="TH SarabunPSK"/>
        <family val="2"/>
      </rPr>
      <t xml:space="preserve">: การพัฒนาระบบการแพทย์ปฐมภูมิ </t>
    </r>
  </si>
  <si>
    <t xml:space="preserve">3. โครงการหลักของกระทรวงสาธารณสุข : โครงการพัฒนาเครือข่ายกำลังคนด้านสุขภาพและ อสม.                                           </t>
  </si>
  <si>
    <t>4. ประเด็นยุทธศาสตร์องค์การสาธารณสุขจังหวัดชลบุรี : การพัฒนาระบบบริการสุขภาพที่มีคุณภาพ บริการเป็นเลิศ และเพิ่มมูลค่าทางเศรษกิจ</t>
  </si>
  <si>
    <t xml:space="preserve">5. เป้าประสงค์องค์การสาธารณสุขจังหวัดชลบุรี  : พัฒนาระบบบริการทางการแพทย์ที่มีคุณภาพ ได้มาตรฐาน สู่ความเป็นเลิศ เข้าสู่ Digital Health ในทุกระดับบริการ </t>
  </si>
  <si>
    <t xml:space="preserve">6. กลยุทธ์องค์การสาธารณสุขจังหวัดชลบุรี  : พัฒนาระบบบริการที่มีคุณภาพได้มาตรฐานสู่ความเป็นเลิศ </t>
  </si>
  <si>
    <t xml:space="preserve">1.เพื่อติดตาม สนับสนุน การดำเนินงาน </t>
  </si>
  <si>
    <t>อสม.</t>
  </si>
  <si>
    <t>2.เพื่อส่งเสริมการขับเคลื่อนงานสุขภาพ</t>
  </si>
  <si>
    <t>การประชุมเครือข่าย อสม.</t>
  </si>
  <si>
    <t xml:space="preserve">1. ผู้รับผิดชอบงานสช. </t>
  </si>
  <si>
    <t>ระดับ จ. 6 คน (สสจ.)</t>
  </si>
  <si>
    <t>3. ผู้รับผิดชอบงานสช.</t>
  </si>
  <si>
    <t>รพ. 12 คน</t>
  </si>
  <si>
    <t>4. ประธาน อสม. 11 คน</t>
  </si>
  <si>
    <t>2.เพื่อแลกเปลี่ยนเรียนรู้ระหว่าง อสม.</t>
  </si>
  <si>
    <t>1.เพื่อพัฒนาคุณภาพงานบริการทาง</t>
  </si>
  <si>
    <t xml:space="preserve">การพยาบาลผ่านตัวชี้วัดการพยาบาล </t>
  </si>
  <si>
    <t>และมาตรฐาน QA จังหวัด และเขต</t>
  </si>
  <si>
    <t>2.เพื่อเพิ่มประสิทธิภาพการเข้าถึงบริการ</t>
  </si>
  <si>
    <t>สุขภาพที่มีคุณภาพและมาตรฐานทั้งใน</t>
  </si>
  <si>
    <t>โรงพยาบาลและในชุมชนเกิดการแลก</t>
  </si>
  <si>
    <t>เปลี่ยนในเครือข่าย</t>
  </si>
  <si>
    <t>3. เพื่อเกิดเวทีแลกเปลี่ยนผลงานคุณภาพ</t>
  </si>
  <si>
    <t>เขตและประเทศ</t>
  </si>
  <si>
    <t>CQI ทางการพยาบาลและส่งไปเวทีระดับ</t>
  </si>
  <si>
    <t>ในเครือข่ายพยาบาล</t>
  </si>
  <si>
    <t>1.ประชุมชี้แจงและจัดทำแผนการดำเนินงาน</t>
  </si>
  <si>
    <t>2 ประชุมเครือข่ายพัฒนาคุณภาพบริการ</t>
  </si>
  <si>
    <t>พยาบาลในโรงพยาบาลและชุมชนเพื่อพัฒนา</t>
  </si>
  <si>
    <t>ระบบการจัดความรู้ด้านการพยาบาลและ</t>
  </si>
  <si>
    <t>ส่งเสริมการแลกเปลี่ยนเรียนรู้ระหว่างหน่วยงาน</t>
  </si>
  <si>
    <t>3.ประชุมนำเสนอผลงาน CQI ทางการพยาบาล</t>
  </si>
  <si>
    <t>เพื่อให้เกิดการแลกเปลี่ยนเรียนรู้ภายในจังหวัด</t>
  </si>
  <si>
    <t>รพ.ทุกแห่ง 25*2 ครั้ง</t>
  </si>
  <si>
    <t>รพ.ทุกแห่ง 40 *1 ครั้ง</t>
  </si>
  <si>
    <t>รพ.ทุกแห่ง 30*1 ครั้ง</t>
  </si>
  <si>
    <t>ร่วมมือในพื้นที่สำนักงานสาธารณสุข</t>
  </si>
  <si>
    <t>ตามมาตรฐาน HA โดยเครือข่ายความ</t>
  </si>
  <si>
    <t>1.เพื่อให้ทุกโรงพยาบาลผ่าน HA ขั้น 3</t>
  </si>
  <si>
    <t xml:space="preserve"> ไม่ขาดอายุการรับรอง พัฒนาคุณภาพ</t>
  </si>
  <si>
    <t>อย่างต่อเนื่อง</t>
  </si>
  <si>
    <t>2.เพื่อพัฒนาศักยภาพพี่เลี้ยงคุณภาพใน</t>
  </si>
  <si>
    <t>เครือข่ายให้มีความรู้ในการเยี่ยมสำรวจ</t>
  </si>
  <si>
    <t>ได้มากกว่าร้อยละ 80 หลังเข้าร่วมโครงการ</t>
  </si>
  <si>
    <t>3.เพื่อให้เกิดการแลกเปลี่ยนเรียนรู้ร่วมกัน</t>
  </si>
  <si>
    <t>ในเครือข่าย และมีผลงานการพัฒนา</t>
  </si>
  <si>
    <t xml:space="preserve">เครือข่ายไปนำเสนอในเครือข่ายระดับประเทศ </t>
  </si>
  <si>
    <t xml:space="preserve">(Shared &amp; Learn Good Practice) </t>
  </si>
  <si>
    <t>1.เข้าร่วมโครงการกับ สรพ. แต่งตั้งคณะ</t>
  </si>
  <si>
    <t xml:space="preserve">กรรมการ QLN จังหวัดจัดประชุมชี้แจง QLN </t>
  </si>
  <si>
    <t>จังหวัดเพื่อกำหนดเป้าหมายการทำงาน</t>
  </si>
  <si>
    <t>เครือข่าย ร่วมกัน  (Shared Vision) ผ่าน</t>
  </si>
  <si>
    <t xml:space="preserve">ระบบ Zoom จาก สรพ. 1 User </t>
  </si>
  <si>
    <t>2.จัดประชุมพัฒนาความรู้และทักษะพี่เลี้ยง</t>
  </si>
  <si>
    <t xml:space="preserve">คุณภาพของจังหวัด ผ่านระบบ Zoom จาก </t>
  </si>
  <si>
    <t xml:space="preserve">สรพ. 1 User </t>
  </si>
  <si>
    <t>3.ประชุมแแลกเปลี่ยนเรียนรู้ในโรงพยาบาล</t>
  </si>
  <si>
    <t>เป้าหมาย และสรุปผลการดำเนินร่วมกับ</t>
  </si>
  <si>
    <t xml:space="preserve">อาจารย์พี่เลี้ยง </t>
  </si>
  <si>
    <t>25 คน*1 ครั้ง</t>
  </si>
  <si>
    <t>นางเอมอรณัฐ 
เกียรติศักดิ์วณิช</t>
  </si>
  <si>
    <t>และระบบรับส่งต่อจังหวัดชลบุรี</t>
  </si>
  <si>
    <t xml:space="preserve">6. กลยุทธ์องค์การสาธารณสุขจังหวัดชลบุรี 7 : พัฒนาระบบบริการที่มีคุณภาพ ได้มาตรฐาน สู่ความเป็นเลิศ </t>
  </si>
  <si>
    <t>6. กลยุทธ์องค์การสาธารณสุขจังหวัดชลบุรu 12: พัฒนาเป็นองค์กรธรรมาภิบาล</t>
  </si>
  <si>
    <t xml:space="preserve">6.กลยุทธ์องค์การสาธารณสุขจังหวัดชลบุรี 7 : พัฒนาระบบบริการที่มีคุณภาพ ได้มาตรฐาน สู่ความเป็นเลิศ </t>
  </si>
  <si>
    <t>5. เป้าประสงค์องค์การสาธารณสุขจังหวัดชลบุรี 8 : พัฒนาระบบบริการทางการแพทย์ที่มีคุณภาพ ได้มาตรฐาน สู่ความเป็นเลิศในทุกระดับบริการ</t>
  </si>
  <si>
    <t>นางสาวศิวภรณ์ 
สีทำมา</t>
  </si>
  <si>
    <t>รหัส</t>
  </si>
  <si>
    <t>งบประมาณ</t>
  </si>
  <si>
    <t>104-06-01-001</t>
  </si>
  <si>
    <t>104-06-01-002</t>
  </si>
  <si>
    <t>101-06-01-011</t>
  </si>
  <si>
    <t>101-06-01-013</t>
  </si>
  <si>
    <t>101-06-01-014</t>
  </si>
  <si>
    <t xml:space="preserve">คณะกรรมการตรวจประเมิน โรงพยาบาล 14 แห่ง (โรงพยาบาลในสังกัด 12 แห่ง และโรงพยาบาลนอกสังกัด 2 แห่ง)       </t>
  </si>
  <si>
    <t xml:space="preserve">1. ทบทวนคำสั่งแต่งตั้งคณะกรรมการประเมินคุณภาพบริการในโรงพยาบาล    
2. ประชุมคณะกรรมการ 2 ครั้ง
     - ชี้แจงแนวทางและการตรวจประเมิน
     - สรุปผลการตรวจประเมิน เวทีแลกเปลี่ยนเรียนรู้ และการพัฒนาคุณภาพมาตรฐานวิชาชีพในโรงพยาบาล
3. กิจกรรมการตรวจประเมินคุณภาพตามเกณฑ์มาตรฐาน 8 วิชาชีพ จำนวน 14 แห่ง (โรงพยาบาลในสังกัด 12 แห่ง และโรงพยาบาลนอกสังกัด 2 แห่ง)            </t>
  </si>
  <si>
    <t xml:space="preserve">นางเอมอรณัฐ </t>
  </si>
  <si>
    <t>เกียรติศักดิ์วณิช</t>
  </si>
  <si>
    <t xml:space="preserve">                                                  สรุปหน้างบประมาณตามแผนปฏิบัติการ ปี 2568 สำนักงานสาธารณสุขจังหวัดชลบุรี (กลุ่มงานพัฒนาคุณภาพและรูปแบบบริการ)                                 </t>
  </si>
  <si>
    <t>1.ยุทธศาสตร์กระทรวงสาธารณสุข (4E) 2. ด้านบริการเป็นเลิศ (Service Excellence)</t>
  </si>
  <si>
    <t xml:space="preserve">2.แผนงานระดับกระทรวงสาธารณสุขที่ 5 : การพัฒนาระบบการแพทย์ปฐมภูมิ </t>
  </si>
  <si>
    <t xml:space="preserve">3.โครงการหลักของกระทรวงสาธารณสุข 9 : โครงการพัฒนาเครือข่ายกำลังคนด้านสุขภาพและ อสม.                                           </t>
  </si>
  <si>
    <t xml:space="preserve">4. ประเด็นยุทธศาสตร์องค์การสาธารณสุขจังหวัดชลบุรี  (People + Governance) การบริหารจัดการเพื่อสนับสนุนระบบบริการสุขภาพที่มีประสิทธิภาพ </t>
  </si>
  <si>
    <t>5. เป้าประสงค์องค์การสาธารณสุขจังหวัดชลบุรีที่ 5 : บุคลากรสาธารณสุข มีความสุขในการทำงานมีความคงอยู่อย่างภาคภูมิใจและเป็นต้นแบบด้านสุขภาพที่ดี</t>
  </si>
  <si>
    <t>6. กลยุทธ์องค์การสาธารณสุขจังหวัดชลบุรีที่ 8 : การพัฒนาระบบบริหารจัดการกำลังคนด้านสุขภาพ</t>
  </si>
  <si>
    <t>โครงการพัฒนาเครือข่าย</t>
  </si>
  <si>
    <t>1.สสอ.11 แห่ง</t>
  </si>
  <si>
    <t>สุขศึกษาและพัฒนา</t>
  </si>
  <si>
    <t>รพ. 12 แห่ง</t>
  </si>
  <si>
    <t>พฤติกรรมสุขภาพ</t>
  </si>
  <si>
    <t>1.จัดตั้งคณะกรรมการเครื่อข่ายสุขศึกษา</t>
  </si>
  <si>
    <t>และพัฒนาพฤติกรรมสุขภาพ</t>
  </si>
  <si>
    <t>1.เพื่อขับเคลื่อนงาน</t>
  </si>
  <si>
    <t>2.)ประชุมชี้แจง/ติดตามการดำเนินงาน</t>
  </si>
  <si>
    <t>กระบวนการ เฝ้าระวังพฤติกรรมสุขภาพ</t>
  </si>
  <si>
    <t>และ การสื่อสารเตือนภัยพฤติกรรมสุขภาพในชุมชน</t>
  </si>
  <si>
    <t>แผนปฏิบัติการและแผนงบประมาณของสำนักงานสาธารณสุขจังหวัดชลบุรี ประจำปีงบประมาณ 2568</t>
  </si>
  <si>
    <t>โครงการพัฒนาเครือข่ายสุขศึกษาและพัฒนาพฤติกรรมสุขภาพ</t>
  </si>
  <si>
    <t>1. ยุทธศาสตร์กระทรวงสาธารณสุข (4E) : Service Excellence (บริการเป็นเลิศ)</t>
  </si>
  <si>
    <t>4. ประเด็นยุทธศาสตร์องค์การสาธารณสุขจังหวัดชลบุรี : การพัฒนาระบบบริการสุขภาพผู้ต้องขังในเรือนจำ ตามโครงการราชทัณฑ์ปันสุข ทำความดี เพื่อชาติ ศาสน์ กษัตริย์</t>
  </si>
  <si>
    <t>5. เป้าประสงค์องค์การสาธารณสุขจังหวัดชลบุรี : พัฒนาระบสุขภาพผู้ต้องขังในเรือนจำ 3 แห่ง ได้แก่ เรือนจำกลางจังหวัดชลบุรี, เรือนจำพิเศษพัทยา และทัณฑสถานหญิงชลบุรี</t>
  </si>
  <si>
    <t>ลำดับแผนงานที่  12</t>
  </si>
  <si>
    <t>6. กลยุทธ์องค์การสาธารณสุขจังหวัดชลบุรี : -</t>
  </si>
  <si>
    <t>โครงการพัฒนาระบบ</t>
  </si>
  <si>
    <t xml:space="preserve">1. ประชุมเชิงปฏิบัติการ </t>
  </si>
  <si>
    <t xml:space="preserve">บริการสุขภาพสำหรับผู้ต้องขังในเรือนจำ </t>
  </si>
  <si>
    <t>นำเสนอผลการดำเนินงาน</t>
  </si>
  <si>
    <t>จังหวัดชลบุรี ปีงบประมาณ 2568</t>
  </si>
  <si>
    <t>ในเรือนจำทั้ง 3 แห่ง ได้แก่</t>
  </si>
  <si>
    <t xml:space="preserve">เรือนจำกลางจังหวัดชลบุรี, </t>
  </si>
  <si>
    <t>1. เพื่อพัฒนาระบบบริการสาธารณสุขสำหรับผู้ต้องขัง</t>
  </si>
  <si>
    <t>เรือนจำพิเศษพัทยา และ</t>
  </si>
  <si>
    <t>ในเรือนจำและติดตามกำกับ การดำเนินงานในเรือนจำ</t>
  </si>
  <si>
    <t>ทัณฑสถานหญิงชลบุรี</t>
  </si>
  <si>
    <t>40 คน x 2 ครั้ง</t>
  </si>
  <si>
    <t>ทั้ง 3 แห่ง ได้แก่ เรือนจำกลางจังหวัดชลบุรี, เรือนจำ</t>
  </si>
  <si>
    <t>พิเศษพัทยา และทัณฑสถานหญิงชลบุรี</t>
  </si>
  <si>
    <t xml:space="preserve">1. ยุทธศาสตร์กระทรวงสาธารณสุข (4E)   …3. การจัดระบบบริการสุขภาพที่มีคุณภาพ และบริการเป็นเลิศ (Service Excellence) </t>
  </si>
  <si>
    <t>1.ประชุมเชิงปฏิบัติการเครือข่ายนักประชาสัมพันธ์สำนักงานสาธารณสุขจังหวัดชลบุรี</t>
  </si>
  <si>
    <t xml:space="preserve"> สสจ 14 ฝ่าย  ทั้งหมด 20 คน  </t>
  </si>
  <si>
    <t>นางละอองทิพย์  โบราณินทร์</t>
  </si>
  <si>
    <r>
      <rPr>
        <b/>
        <u/>
        <sz val="14"/>
        <color theme="1"/>
        <rFont val="TH SarabunPSK"/>
        <family val="2"/>
      </rPr>
      <t>วัตถุประสงค์</t>
    </r>
    <r>
      <rPr>
        <sz val="14"/>
        <color theme="1"/>
        <rFont val="TH SarabunPSK"/>
        <family val="2"/>
      </rPr>
      <t xml:space="preserve">                             </t>
    </r>
  </si>
  <si>
    <t>นางสาวศิวภรณ์ สีทำมา</t>
  </si>
  <si>
    <t xml:space="preserve">1.เพื่อพัฒนาศักยภาพนักประชาสัมพันธ์ </t>
  </si>
  <si>
    <t>นางสาวดาวฤทัย หล่อทอง</t>
  </si>
  <si>
    <t xml:space="preserve">2.เพื่อเผยแพร่ประชาสัมพันธ์งานด้านสาธารณสุข         </t>
  </si>
  <si>
    <t xml:space="preserve">1. ยุทธศาสตร์กระทรวงสาธารณสุข (4E) …3. การจัดระบบบริการสุขภาพที่มีคุณภาพ และบริการเป็นเลิศ(Service Excellence) </t>
  </si>
  <si>
    <t>4. ประเด็นยุทธศาสตร์องค์การสาธารณสุขจังหวัดชลบุรี   …3.การจัดระบบบริการสุขภาพที่มีคุณภาพและบริการเป็นเลิศ (Service Excellence)</t>
  </si>
  <si>
    <t>5. เป้าประสงค์องค์การสาธารณสุขจังหวัดชลบุรี 4.ประชาชนเชื่อมั่นและวางใจในระบบบริการสุขภาพ สามารถเข้าถึงบริการสุขภาพ ที่สะดวก รวดเร็ว ทันสมัย มีคุณภาพมาตรฐาน ไร้รอยต่อ</t>
  </si>
  <si>
    <t>6. กลยุทธ์องค์การสาธารณสุขจังหวัดชลบุรี 7.การพัฒนาคุณภาพหน่วยงานบริการด้านสุขภาพ</t>
  </si>
  <si>
    <t xml:space="preserve">25 คน*3 ครั้ง </t>
  </si>
  <si>
    <t xml:space="preserve">ทบทวน/แก้ไขรายชื่อและประชุมคณะกรรมการ </t>
  </si>
  <si>
    <t>ละออง</t>
  </si>
  <si>
    <t>การพัฒนาคุณภาพการ การบริหารจัดการภาครัฐ สสจ.ชลบุรี</t>
  </si>
  <si>
    <t>ทิพย์</t>
  </si>
  <si>
    <t>โบ</t>
  </si>
  <si>
    <t>1.เพื่อยกระดับคุณภาพการปฏิบัติงานของส่วนราชการ</t>
  </si>
  <si>
    <t>ทบทวนความรู้เรื่องการพัฒนาคุณภาพบริหารจัดการ</t>
  </si>
  <si>
    <t>รา</t>
  </si>
  <si>
    <t>ในสังกัดสำนักงานสาธารณสุขจังหวัดชลบุรีให้สอดคล้อง</t>
  </si>
  <si>
    <t>ภาครัฐ (PMQA)</t>
  </si>
  <si>
    <t>ณินทร์</t>
  </si>
  <si>
    <t>กับพระราชกฤษฎีกาว่าด้วยหลักเกณฑ์และวิธีการบริหาร</t>
  </si>
  <si>
    <t>กิจการบ้านเมืองที่ดี พ.ศ. 2546</t>
  </si>
  <si>
    <t xml:space="preserve">1.ประชุมทบทวน/ปรับปรุงลักษณะสำคัญขององค์การ </t>
  </si>
  <si>
    <t>2. เพื่อขับเคลื่อนนโยบายการพัฒนาคุณภาพการบริหาร</t>
  </si>
  <si>
    <t>2.จัดทำรายงาน การประเมินตนเองวิเคราะห์ส่วนขาด</t>
  </si>
  <si>
    <t>จัดการองค์การและรายงานความสำเร็จของการพัฒนา</t>
  </si>
  <si>
    <t xml:space="preserve">และโอกาสในการพัฒนาหมวด 1-6 ปี2568 </t>
  </si>
  <si>
    <t>คุณภาพการบริหารจัดการภาครัฐของส่วนราชการ</t>
  </si>
  <si>
    <t xml:space="preserve">เพิ่มโดยเลือกในหมวดที่เลือกดำเนินการเพิ่มเติมปี 67 </t>
  </si>
  <si>
    <t>4.รายงานความก้าวหน้าการดำเนินงานทุก 3 เดือน</t>
  </si>
  <si>
    <t>1. ยุทธศาสตร์กระทรวงสาธารณสุข (4E)  …3. การจัดระบบบริการสุขภาพที่มีคุณภาพ และบริการเป็นเลิศ(Service Excellence)</t>
  </si>
  <si>
    <t>3. โครงการหลักของกระทรวงสาธารณสุข : 28..โครงการพัฒนาระบบบริการสุขภาพ (Service Plan)</t>
  </si>
  <si>
    <t>4. ประเด็นยุทธศาสตร์องค์การสาธารณสุขจังหวัดชลบุรี   …3.การจัดระบบบริการสุขภาพที่มีคุณภาพและบริการเป็นเลิศ (Service)</t>
  </si>
  <si>
    <t>5. เป้าประสงค์องค์การสาธารณสุขจังหวัดชลบุรี  …4.ประชาชนเชื่อมั่นและวางใจในระบบบริการสุขภาพ สามารถเข้าถึงบริการสุขภาพ ที่สะดวก รวดเร็ว ทันสมัย มีคุณภาพมาตรฐาน ไร้รอยต่อ</t>
  </si>
  <si>
    <t>6. กลยุทธ์องค์การสาธารณสุขจังหวัดชลบุรี …5.การพัฒนาระบบบริการสุขภาพ (Service Plan)</t>
  </si>
  <si>
    <t>มีความปลอดภัย</t>
  </si>
  <si>
    <t>1.ประชุมคณะทำงานขับเคลื่อนการ</t>
  </si>
  <si>
    <t>30 คน*1 ครั้ง</t>
  </si>
  <si>
    <t>การดำเนินงานการจัดการข้อร้องเรียน</t>
  </si>
  <si>
    <t>จังหวัดชลบุรี ปี 2568</t>
  </si>
  <si>
    <t>2.ประชุมนำเสนอแลกเปลี่ยนเรียนรู้</t>
  </si>
  <si>
    <t>50 คน*2 ครั้ง</t>
  </si>
  <si>
    <t>1. เพื่อทำให้ระบบบริการทางการแพทย์</t>
  </si>
  <si>
    <t xml:space="preserve">การดำเนินงานการจัดการข้อร้องเรียน </t>
  </si>
  <si>
    <t>ในพื้นที่</t>
  </si>
  <si>
    <t>3. เพื่อธำรงรักษาความสัมพันธ์ระหว่าง</t>
  </si>
  <si>
    <t>ผู้ป่วยกับบุคลากรทางการแพทย์</t>
  </si>
  <si>
    <t xml:space="preserve">        (  /  ) ปกติ</t>
  </si>
  <si>
    <t xml:space="preserve"> ปีงบประมาณ 2568</t>
  </si>
  <si>
    <t>1.ประชุมคณะกรรมการอำนวยการเพื่อกำหนดแนวทางขั้นตอนการดำเนินงาน พัฒนาระบบบริการสุขภาพและระบบ      รับส่งต่อจังหวัดชลบุรี ปี 2568</t>
  </si>
  <si>
    <t xml:space="preserve">3.การนิเทศติดตามและการประชุมติดตามการบริหารจัดการเรื่องโรค/สถานการณ์ที่เป็นปัญหา สาขาSTEMI/ Stroke/ Sepsis/ ปลูกถ่ายอวัยวะ/กุมาร และทารกแรกเกิด/IMC/ตา/ ศัลยกรรม และศัลยกรรมกระดูก  และ Referral audit 12 โรงพยาบาล </t>
  </si>
  <si>
    <t>คณะกรรมการอำนวยการฯ 80 คน 1 ครั้ง</t>
  </si>
  <si>
    <t>3.เพื่อพัฒนาองค์ความรู้และทักษะทีมบุคลากรและเวทีแลกเปลี่ยนเรียนรู้ให้ได้ตามสมรรถนะในการรองรับตามภารกิจ ขับเคลื่อนการดำเนินงาน ตลอดจนสร้างสัมพันธภาพในเครือข่าย</t>
  </si>
  <si>
    <t>2.เพื่อขับเคลื่อนพัฒนาระบบบริการทางการแพทย์สู่สากล และการเสริมสร้างความเป็นเลิศ ในบริการสุขภาพสุขภาพรายสาขา และกำกับติดตามผลการดำเนินงาน ตามนโยบาย One Province One Hospital (Unlimited refer in/ Auto refer back</t>
  </si>
  <si>
    <t xml:space="preserve">1.เพื่อพัฒนาและยกระดับ
การพัฒนาขีดความสามารถในการดำเนินงานตามนโยบาย ติดตามกำกับ การพัฒนาระบบบริการและระบบ       รับส่งต่อ เกิดความเชื่อมโยงไร้รอยต่อ </t>
  </si>
  <si>
    <t xml:space="preserve"> คณะกรรมการ/คณะทำงานฯ สาขาละ 3 ครั้ง X 30 คน
30x 12 ครั้ง
80 x 1 ครั้ง
</t>
  </si>
  <si>
    <t>รพ./สรพ.</t>
  </si>
  <si>
    <r>
      <rPr>
        <sz val="16"/>
        <color theme="1"/>
        <rFont val="TH SarabunPSK"/>
        <family val="2"/>
      </rPr>
      <t>1.ยุทธศาสตร์กระทรวงสาธารณสุข (4E) 1</t>
    </r>
    <r>
      <rPr>
        <sz val="16"/>
        <color indexed="8"/>
        <rFont val="TH SarabunPSK"/>
        <family val="2"/>
      </rPr>
      <t>. ด้านส่งเสริมสุขภาพ ป้องกันโรค และคุ้มครองผู้บริโภคเป็นเลิศ (PP&amp;P Excellence)</t>
    </r>
  </si>
  <si>
    <t>3.โครงการหลักของกระทรวงสาธารณสุข 3 : โครงการพัฒนาคุณภาพชีวิตระดับอำเภอ (พชอ.)</t>
  </si>
  <si>
    <t>4.ประเด็นยุทธศาสตร์องค์การสาธารณสุขจังหวัดชลบุรี 2 : การจัดการภัยสุขภาพ (PP&amp;P)</t>
  </si>
  <si>
    <t>6.กลยุทธ์องค์การสาธารณสุขจังหวัดชลบุรี 2 : การป้องกันควบคุมโรคและภัยสุขภาพ</t>
  </si>
  <si>
    <t>โครงการขับเคลื่อนการดำเนินงานและพัฒนาศักยภาพ</t>
  </si>
  <si>
    <t>ปีงบประมาณ 2568</t>
  </si>
  <si>
    <t>ครั้งที่ 1 / 35 คน</t>
  </si>
  <si>
    <t>ครั้งที่ 2 / 50 คน</t>
  </si>
  <si>
    <r>
      <t>2.แผนงานระดับกระทรวงสาธารณสุขที่ 5</t>
    </r>
    <r>
      <rPr>
        <sz val="14"/>
        <color indexed="8"/>
        <rFont val="TH SarabunPSK"/>
        <family val="2"/>
      </rPr>
      <t xml:space="preserve"> : การพัฒนาระบบการแพทย์ปฐมภูมิ </t>
    </r>
  </si>
  <si>
    <t xml:space="preserve">3.โครงการหลักของกระทรวงสาธารณสุข 8 : โครงการพัฒนาระบบการแพทย์ปฐมภูมิ                                           </t>
  </si>
  <si>
    <t>4.ประเด็นยุทธศาสตร์องค์การสาธารณสุขจังหวัดชลบุรี 3 : จัดระบบบริการสุขภาพที่มีคุณภาพและบริการเป็นเลิศ (Service)</t>
  </si>
  <si>
    <t>5.เป้าประสงค์องค์การสาธารณสุขจังหวัดชลบุรี 4 : ประชาชนเชื่อมั่นและวางใจในระบบบริการสุขภาพ สามารถเข้าถึงบริการสุขภาพที่สะดวก รวดเร็ว ทันสมัย มีคุณภาพมาตรฐาน ไร้รอยต่อ</t>
  </si>
  <si>
    <t>6.กลยุทธ์องค์การสาธารณสุขจังหวัดชลบุรี 4 : การพัฒนาระบบการแพทย์ปฐมภูมิ (Primary Care Cluster)</t>
  </si>
  <si>
    <t>โครงการพัฒนาระบบสุขภาพปฐมภูมิ</t>
  </si>
  <si>
    <t>1.ประชุมราชการชี้แจงนโยบายและทิศทางการดำเนินงาน</t>
  </si>
  <si>
    <t>เพื่อเสริมสร้างสุขภาวะที่ยั่งยืนของ</t>
  </si>
  <si>
    <t>การพรบ.ระบบสุขภาพปฐมภูมิ พ.ศ. 2562</t>
  </si>
  <si>
    <t>ประชาชนจังหวัดชลบุรี ปี 2568</t>
  </si>
  <si>
    <t>ที่ไม่ได้ถ่ายโอน</t>
  </si>
  <si>
    <t>1.เพื่อพัฒนาระบบสุขภาพปฐมภูมิ</t>
  </si>
  <si>
    <t>จำนวน 45 คน</t>
  </si>
  <si>
    <t xml:space="preserve"> ตาม พรบ.ระบบสุขภาพปฐมภูมิ</t>
  </si>
  <si>
    <t>(จำนวน 2 ครั้ง)</t>
  </si>
  <si>
    <t xml:space="preserve"> พ.ศ. 2562</t>
  </si>
  <si>
    <t>2.เพื่อให้หน่วยบริการปฐมภูมิและ</t>
  </si>
  <si>
    <t xml:space="preserve">6.แนวทางการดำเนินงานโครงการ 9 หมอ </t>
  </si>
  <si>
    <t>เครือข่ายหน่วยบริการปฐมภูมิขึ้นทะเบียนได้ตามตัวชี้วัด</t>
  </si>
  <si>
    <t>สามารถขึ้นทะเบียนได้ตามตัวชี้วัด</t>
  </si>
  <si>
    <t>3.เพื่อให้ประชาชนทุกคนได้รับ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</si>
  <si>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</si>
  <si>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4.ประเด็นยุทธศาสตร์องค์การสสจ.ชลบุรี 3: การพัฒนาระบบบริการสุขภาพที่มีคุณภาพ บริการเป็นเลิศ และเพิ่มมูลค่าทางเศรษกิจ</t>
  </si>
  <si>
    <t>2  แผนงานระดับกระทรวงสาธารณสุข 5 : การพัฒนาระบบการแพทย์ปฐมภูมิ</t>
  </si>
  <si>
    <t>5.เป้าประสงค์องค์การสสจ.ชลบุรี 4 : ประชาชนเชื่อมั่นและวางใจในระบบบริการสุขภาพ สามารถเข้าถึงบริการสุขภาพที่สะดวก รวดเร็ว ทันสมัย มีคุณภาพมาตรฐาน ไร้รอยต่อ</t>
  </si>
  <si>
    <t xml:space="preserve">3. โครงการหลักของกระทรวงสาธารณสุข 1 : โครงการพัฒนาระบบการแพทย์ปฐมภูมิ        </t>
  </si>
  <si>
    <t xml:space="preserve">6.กลยุทธ์องค์การสสจ.ชลบุรี 6 : พัฒนาระบบบริการที่มีคุณภาพ ได้มาตรฐาน สู่ความเป็นเลิศ </t>
  </si>
  <si>
    <t>(  /   ) ปกติ</t>
  </si>
  <si>
    <t>1.การพัฒนาศักยภาพ คปคม. ผ่านระบบออนไลน์ E-learning  หลักสูตรการตรวจประเมินคุณภาพ (QUALITY AUDIT )</t>
  </si>
  <si>
    <t>คณะกรรมการ  ค.ป.ค.ม.</t>
  </si>
  <si>
    <r>
      <t xml:space="preserve">วัตถุประสงค์ </t>
    </r>
    <r>
      <rPr>
        <sz val="12"/>
        <color theme="1"/>
        <rFont val="TH SarabunPSK"/>
        <family val="2"/>
      </rPr>
      <t>เพื่อพัฒนาระบบการตรวจรับรองมาตรฐานหน่วยบริการปฐมภูมิ ตามมาตรฐานบริการสุขภาพปฐมภูมิ      พ.ศ.2567</t>
    </r>
  </si>
  <si>
    <t>2 กิจกรรมการตรวจประเมินคุณภาพมาตรฐานบริการสุขภาพปฐมภูมิ ปีงบ2567</t>
  </si>
  <si>
    <t>3 กิจกรรมแลกเปลี่ยนเรียนรู้ และสรุปผลการตรวจประเมิน</t>
  </si>
  <si>
    <t>นางละอองทิพย์ โบราณินทร์</t>
  </si>
  <si>
    <t>1.เพื่อคัดเลือก อสม.ดีเด่น ระดับจังหวัดปี 2568</t>
  </si>
  <si>
    <t xml:space="preserve">   (  /   ) ปกติ</t>
  </si>
  <si>
    <t>โครงการขับเคลื่อนการดำเนินงานและพัฒนาศักยภาพคณะกรรมการพัฒนาคุณภาพชีวิตระดับอำเภอ จังหวัดชลบุรี ปีงบประมาณ 2568</t>
  </si>
  <si>
    <t>โครงการพัฒนาระบบสุขภาพปฐมภูมิเพื่อเสริมสร้างสุขภาวะที่ยั่งยืนของประชาชนจังหวัดชลบุรี ปี 2568</t>
  </si>
  <si>
    <t>โครงการพัฒนาระบบบริการสุขภาพและระบบรับส่งต่อจังหวัดชลบุรี ปีงบประมาณ 2568</t>
  </si>
  <si>
    <t>ข้อร้องเรียน จังหวัดชลบุรี ปี 2568</t>
  </si>
  <si>
    <t>โครงการพัฒนาคุณภาพการให้บริการตามมาตรฐานวิชาชีพในโรงพยาบาล ปีงบประมาณ 2568
วัตถุประสงค์                          
1. เพื่อพัฒนาคุณภาพการให้บริการ 8 วิชาชีพหลักใน รพ.ให้ได้ตามมาตรฐาน
2. เพื่อให้ผู้รับบริการเข้าถึงบริการอย่างรวดเร็วและลดระยะเวลารอคอย      
3. เพื่อผู้ป่วยได้รับบริการอย่างปลอดภัย 
4. เพื่อให้ผู้รับบริการได้รับบริการที่ดี มีมาตรฐาน และมีความพึงพอใจในบริการ</t>
  </si>
  <si>
    <t>โครงการประชุมเชิงปฏิบัติการพัฒนาระบบบริการสุขภาพสำหรับผู้ต้องขังในเรือนจำ จังหวัดชลบุรี ปีงบประมาณ 2568</t>
  </si>
  <si>
    <t xml:space="preserve">โครงการพัฒนาระบบการตรวจรับรองคุณภาพมาตรฐานบริการสุขภาพปฐมภูมิจังหวัดชลบุรี ประจำปีงบประมาณ 2568 </t>
  </si>
  <si>
    <t>ประจำปี 2568</t>
  </si>
  <si>
    <t>โครงการคัดเลือกอาสาสมัครสาธารณสุขประจำหมู่บ้านดีเด่น จังหวัดชลบุรี ประจำปี 2568</t>
  </si>
  <si>
    <t>สสป.</t>
  </si>
  <si>
    <t>3.มีทีมเจรจาไกล่เกลี่ยของจังหวัด</t>
  </si>
  <si>
    <t>12 คน</t>
  </si>
  <si>
    <t>โครงการพัฒนาคุณภาพการให้บริการตามมาตรฐานวิชาชีพในโรงพยาบาล ปีงบประมาณ 2568</t>
  </si>
  <si>
    <t>การดำเนินงานการจัดการ</t>
  </si>
  <si>
    <t>โครงการพัฒนาระบบการดำเนินงานการจัดการข้อร้องเรียน จังหวัดชลบุรี ปี 2568</t>
  </si>
  <si>
    <t>101-06-01-005</t>
  </si>
  <si>
    <t>101-06-01-004</t>
  </si>
  <si>
    <t>101-06-01-006</t>
  </si>
  <si>
    <t>101-06-01-008</t>
  </si>
  <si>
    <t>101-06-01-010</t>
  </si>
  <si>
    <t>รหัสงบประมาณ 101-06-01-008</t>
  </si>
  <si>
    <t>เจ้าหน้าที่ สช. 150 คน</t>
  </si>
  <si>
    <t>1. อสม.ทุกอำเภอ และ</t>
  </si>
  <si>
    <t>และเจ้าหน้าที่ สช. 40 คน</t>
  </si>
  <si>
    <t>2. อสม.ดีเด่นระดับจังหวัด</t>
  </si>
  <si>
    <t>3. อสม.ดีเด่นระดับจังหวัด</t>
  </si>
  <si>
    <t xml:space="preserve">และเจ้าหน้าที่ สช.  </t>
  </si>
  <si>
    <t>ประกวดอสม.ดีเด่น</t>
  </si>
  <si>
    <t>1. จัดทำคำสั่งแต่งตั้งคณะกรรมการคัดเลือก อสม.</t>
  </si>
  <si>
    <t>2. คัดเลือกอสม.ดีเด่นระดับจังหวัด</t>
  </si>
  <si>
    <t>3. เตรียมความพร้อม อสม. ประกวดระดับเขต</t>
  </si>
  <si>
    <t>4. ส่งตัวแทนระดับจังหวัดเป็นตัวแทน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</si>
</sst>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\-#,##0&quot; &quot;"/>
    <numFmt numFmtId="166" formatCode="#,##0_ ;\-#,##0\ "/>
  </numFmts>
  <fonts count="59">
    <font>
      <sz val="11"/>
      <color theme="1"/>
      <name val="Calibri"/>
      <charset val="222"/>
      <scheme val="minor"/>
    </font>
    <font>
      <sz val="11"/>
      <color theme="1"/>
      <name val="Calibri"/>
      <family val="2"/>
      <scheme val="minor"/>
    </font>
    <font>
      <sz val="14"/>
      <name val="TH SarabunPSK"/>
      <family val="2"/>
    </font>
    <font>
      <sz val="14"/>
      <name val="Angsana New"/>
      <family val="1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indexed="8"/>
      <name val="TH SarabunPSK"/>
      <family val="2"/>
    </font>
    <font>
      <sz val="12"/>
      <color theme="1"/>
      <name val="TH SarabunPSK"/>
      <family val="2"/>
    </font>
    <font>
      <b/>
      <sz val="14"/>
      <name val="TH SarabunPSK"/>
      <family val="2"/>
    </font>
    <font>
      <b/>
      <sz val="12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1"/>
      <color indexed="8"/>
      <name val="Tahoma"/>
      <family val="2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sz val="14"/>
      <color rgb="FFFF0000"/>
      <name val="TH SarabunPSK"/>
      <family val="2"/>
    </font>
    <font>
      <sz val="12"/>
      <name val="TH SarabunPSK"/>
      <family val="2"/>
    </font>
    <font>
      <sz val="13"/>
      <name val="TH SarabunPSK"/>
      <family val="2"/>
    </font>
    <font>
      <b/>
      <sz val="11"/>
      <color theme="1"/>
      <name val="TH SarabunPSK"/>
      <family val="2"/>
    </font>
    <font>
      <sz val="12"/>
      <name val="Calibri"/>
      <family val="2"/>
      <scheme val="minor"/>
    </font>
    <font>
      <sz val="11"/>
      <color theme="1"/>
      <name val="TH SarabunPSK"/>
      <family val="2"/>
    </font>
    <font>
      <u/>
      <sz val="14"/>
      <color theme="1"/>
      <name val="TH SarabunPSK"/>
      <family val="2"/>
    </font>
    <font>
      <sz val="14"/>
      <color rgb="FF000000"/>
      <name val="TH SarabunPSK"/>
      <family val="2"/>
    </font>
    <font>
      <sz val="28"/>
      <name val="TH SarabunPSK"/>
      <family val="2"/>
    </font>
    <font>
      <b/>
      <sz val="11"/>
      <name val="TH SarabunPSK"/>
      <family val="2"/>
    </font>
    <font>
      <b/>
      <u/>
      <sz val="14"/>
      <name val="TH SarabunPSK"/>
      <family val="2"/>
    </font>
    <font>
      <b/>
      <u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1"/>
      <name val="TH SarabunPSK"/>
      <family val="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</font>
    <font>
      <sz val="13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indexed="8"/>
      <name val="TH SarabunPSK"/>
      <family val="2"/>
    </font>
    <font>
      <b/>
      <sz val="26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Calibri"/>
      <family val="2"/>
      <scheme val="minor"/>
    </font>
    <font>
      <sz val="10"/>
      <color theme="1"/>
      <name val="TH SarabunPSK"/>
      <family val="2"/>
    </font>
    <font>
      <b/>
      <sz val="12"/>
      <color theme="1"/>
      <name val="TH SarabunPSK"/>
      <family val="2"/>
    </font>
    <font>
      <sz val="9"/>
      <color theme="1"/>
      <name val="TH SarabunPSK"/>
      <family val="2"/>
    </font>
    <font>
      <sz val="16"/>
      <name val="TH SarabunIT๙"/>
      <family val="2"/>
    </font>
    <font>
      <sz val="8"/>
      <name val="Calibri"/>
      <family val="2"/>
      <scheme val="minor"/>
    </font>
    <font>
      <sz val="6"/>
      <color theme="1"/>
      <name val="TH SarabunPSK"/>
      <family val="2"/>
    </font>
    <font>
      <b/>
      <sz val="13"/>
      <name val="TH SarabunPSK"/>
      <family val="2"/>
    </font>
    <font>
      <u/>
      <sz val="12"/>
      <color theme="1"/>
      <name val="TH SarabunPSK"/>
      <family val="2"/>
    </font>
    <font>
      <b/>
      <sz val="12"/>
      <color theme="0"/>
      <name val="TH SarabunPSK"/>
      <family val="2"/>
    </font>
    <font>
      <b/>
      <u/>
      <sz val="12"/>
      <name val="TH SarabunPSK"/>
      <family val="2"/>
    </font>
    <font>
      <b/>
      <sz val="12"/>
      <name val="TH SarabunPSK"/>
      <family val="2"/>
      <charset val="222"/>
    </font>
    <font>
      <b/>
      <sz val="12"/>
      <color rgb="FF000000"/>
      <name val="TH SarabunPSK"/>
      <family val="2"/>
    </font>
    <font>
      <u/>
      <sz val="16"/>
      <color theme="1"/>
      <name val="TH SarabunPSK"/>
      <family val="2"/>
    </font>
    <font>
      <b/>
      <sz val="12"/>
      <color theme="1"/>
      <name val="TH SarabunPSK"/>
      <family val="2"/>
      <charset val="222"/>
    </font>
    <font>
      <sz val="12"/>
      <color theme="1"/>
      <name val="TH SarabunPSK"/>
      <family val="2"/>
      <charset val="222"/>
    </font>
    <font>
      <sz val="12"/>
      <name val="TH SarabunPSK"/>
      <family val="2"/>
      <charset val="222"/>
    </font>
    <font>
      <sz val="12"/>
      <color rgb="FFFF0000"/>
      <name val="TH SarabunPSK"/>
      <family val="2"/>
      <charset val="222"/>
    </font>
    <font>
      <sz val="12"/>
      <name val="Angsana New"/>
      <family val="1"/>
      <charset val="222"/>
    </font>
    <font>
      <sz val="12"/>
      <color indexed="8"/>
      <name val="TH SarabunPSK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/>
    <xf numFmtId="43" fontId="13" fillId="0" borderId="0" applyFont="0" applyFill="0" applyBorder="0" applyAlignment="0" applyProtection="0"/>
    <xf numFmtId="0" fontId="15" fillId="0" borderId="0" applyBorder="0"/>
    <xf numFmtId="0" fontId="14" fillId="0" borderId="0" applyBorder="0"/>
    <xf numFmtId="0" fontId="30" fillId="0" borderId="0" applyBorder="0"/>
    <xf numFmtId="43" fontId="31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7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/>
    <xf numFmtId="164" fontId="2" fillId="0" borderId="0" xfId="3" applyNumberFormat="1" applyFont="1"/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vertical="top"/>
    </xf>
    <xf numFmtId="0" fontId="11" fillId="0" borderId="3" xfId="0" applyFont="1" applyBorder="1" applyAlignment="1">
      <alignment horizontal="center" vertical="top"/>
    </xf>
    <xf numFmtId="164" fontId="11" fillId="0" borderId="3" xfId="1" applyNumberFormat="1" applyFont="1" applyFill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164" fontId="11" fillId="0" borderId="7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165" fontId="11" fillId="0" borderId="5" xfId="1" applyNumberFormat="1" applyFont="1" applyFill="1" applyBorder="1" applyAlignment="1">
      <alignment horizontal="right" vertical="center"/>
    </xf>
    <xf numFmtId="165" fontId="11" fillId="0" borderId="5" xfId="1" applyNumberFormat="1" applyFont="1" applyFill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 vertical="top"/>
    </xf>
    <xf numFmtId="164" fontId="10" fillId="2" borderId="2" xfId="1" applyNumberFormat="1" applyFont="1" applyFill="1" applyBorder="1" applyAlignment="1">
      <alignment horizontal="right" vertical="top"/>
    </xf>
    <xf numFmtId="164" fontId="11" fillId="2" borderId="2" xfId="1" applyNumberFormat="1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165" fontId="10" fillId="0" borderId="2" xfId="1" applyNumberFormat="1" applyFont="1" applyFill="1" applyBorder="1" applyAlignment="1" applyProtection="1">
      <alignment horizontal="right" vertical="top"/>
      <protection locked="0"/>
    </xf>
    <xf numFmtId="0" fontId="11" fillId="2" borderId="2" xfId="0" applyFont="1" applyFill="1" applyBorder="1" applyAlignment="1">
      <alignment horizontal="right" vertical="top"/>
    </xf>
    <xf numFmtId="0" fontId="11" fillId="2" borderId="2" xfId="0" applyFont="1" applyFill="1" applyBorder="1" applyAlignment="1">
      <alignment vertical="top"/>
    </xf>
    <xf numFmtId="164" fontId="10" fillId="0" borderId="2" xfId="1" applyNumberFormat="1" applyFont="1" applyFill="1" applyBorder="1" applyAlignment="1">
      <alignment horizontal="right" vertical="top"/>
    </xf>
    <xf numFmtId="164" fontId="10" fillId="0" borderId="2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2" fillId="3" borderId="0" xfId="3" applyNumberFormat="1" applyFont="1" applyFill="1"/>
    <xf numFmtId="0" fontId="2" fillId="3" borderId="0" xfId="0" applyFont="1" applyFill="1"/>
    <xf numFmtId="0" fontId="0" fillId="3" borderId="0" xfId="0" applyFill="1"/>
    <xf numFmtId="164" fontId="2" fillId="3" borderId="0" xfId="3" applyNumberFormat="1" applyFont="1" applyFill="1" applyAlignment="1">
      <alignment horizontal="center"/>
    </xf>
    <xf numFmtId="164" fontId="8" fillId="3" borderId="0" xfId="3" applyNumberFormat="1" applyFont="1" applyFill="1" applyAlignment="1">
      <alignment vertical="center"/>
    </xf>
    <xf numFmtId="164" fontId="8" fillId="3" borderId="0" xfId="3" applyNumberFormat="1" applyFont="1" applyFill="1"/>
    <xf numFmtId="164" fontId="3" fillId="0" borderId="0" xfId="3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/>
    <xf numFmtId="164" fontId="4" fillId="0" borderId="2" xfId="1" applyNumberFormat="1" applyFont="1" applyBorder="1"/>
    <xf numFmtId="2" fontId="4" fillId="0" borderId="2" xfId="0" applyNumberFormat="1" applyFont="1" applyBorder="1"/>
    <xf numFmtId="0" fontId="4" fillId="0" borderId="2" xfId="0" applyFont="1" applyBorder="1" applyAlignment="1">
      <alignment horizontal="center" vertical="top"/>
    </xf>
    <xf numFmtId="0" fontId="2" fillId="0" borderId="2" xfId="4" applyFont="1" applyBorder="1" applyAlignment="1">
      <alignment vertical="top" wrapText="1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/>
    <xf numFmtId="2" fontId="4" fillId="0" borderId="0" xfId="0" applyNumberFormat="1" applyFont="1"/>
    <xf numFmtId="0" fontId="8" fillId="0" borderId="0" xfId="0" applyFont="1"/>
    <xf numFmtId="0" fontId="18" fillId="0" borderId="0" xfId="0" applyFont="1"/>
    <xf numFmtId="164" fontId="8" fillId="0" borderId="0" xfId="3" applyNumberFormat="1" applyFont="1" applyAlignment="1">
      <alignment vertical="center"/>
    </xf>
    <xf numFmtId="164" fontId="8" fillId="0" borderId="0" xfId="3" applyNumberFormat="1" applyFont="1"/>
    <xf numFmtId="0" fontId="20" fillId="0" borderId="0" xfId="0" applyFont="1"/>
    <xf numFmtId="0" fontId="17" fillId="0" borderId="0" xfId="0" applyFont="1"/>
    <xf numFmtId="0" fontId="17" fillId="0" borderId="2" xfId="0" applyFont="1" applyBorder="1"/>
    <xf numFmtId="0" fontId="17" fillId="0" borderId="0" xfId="0" applyFont="1" applyAlignment="1">
      <alignment horizontal="center"/>
    </xf>
    <xf numFmtId="164" fontId="17" fillId="0" borderId="2" xfId="1" applyNumberFormat="1" applyFont="1" applyBorder="1"/>
    <xf numFmtId="2" fontId="17" fillId="0" borderId="2" xfId="0" applyNumberFormat="1" applyFont="1" applyBorder="1"/>
    <xf numFmtId="0" fontId="17" fillId="0" borderId="2" xfId="0" applyFont="1" applyBorder="1" applyAlignment="1">
      <alignment horizontal="center"/>
    </xf>
    <xf numFmtId="164" fontId="17" fillId="0" borderId="2" xfId="0" applyNumberFormat="1" applyFont="1" applyBorder="1"/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vertical="center" shrinkToFit="1"/>
    </xf>
    <xf numFmtId="164" fontId="5" fillId="0" borderId="10" xfId="1" applyNumberFormat="1" applyFont="1" applyBorder="1"/>
    <xf numFmtId="164" fontId="4" fillId="0" borderId="10" xfId="1" applyNumberFormat="1" applyFont="1" applyBorder="1"/>
    <xf numFmtId="164" fontId="4" fillId="0" borderId="11" xfId="1" applyNumberFormat="1" applyFont="1" applyBorder="1"/>
    <xf numFmtId="164" fontId="4" fillId="0" borderId="0" xfId="1" applyNumberFormat="1" applyFont="1"/>
    <xf numFmtId="43" fontId="23" fillId="0" borderId="0" xfId="1" applyFont="1"/>
    <xf numFmtId="164" fontId="2" fillId="0" borderId="0" xfId="3" applyNumberFormat="1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164" fontId="2" fillId="0" borderId="0" xfId="3" applyNumberFormat="1" applyFont="1" applyAlignment="1">
      <alignment horizontal="left"/>
    </xf>
    <xf numFmtId="41" fontId="2" fillId="3" borderId="3" xfId="0" applyNumberFormat="1" applyFont="1" applyFill="1" applyBorder="1" applyAlignment="1">
      <alignment vertical="top" readingOrder="1"/>
    </xf>
    <xf numFmtId="41" fontId="2" fillId="3" borderId="7" xfId="0" applyNumberFormat="1" applyFont="1" applyFill="1" applyBorder="1" applyAlignment="1">
      <alignment vertical="top" readingOrder="1"/>
    </xf>
    <xf numFmtId="41" fontId="2" fillId="3" borderId="5" xfId="0" applyNumberFormat="1" applyFont="1" applyFill="1" applyBorder="1" applyAlignment="1">
      <alignment vertical="top" readingOrder="1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center"/>
    </xf>
    <xf numFmtId="164" fontId="8" fillId="0" borderId="1" xfId="3" applyNumberFormat="1" applyFont="1" applyBorder="1" applyAlignment="1"/>
    <xf numFmtId="0" fontId="5" fillId="0" borderId="3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top"/>
    </xf>
    <xf numFmtId="3" fontId="2" fillId="0" borderId="7" xfId="4" applyNumberFormat="1" applyFont="1" applyBorder="1" applyAlignment="1">
      <alignment vertical="top" wrapText="1"/>
    </xf>
    <xf numFmtId="3" fontId="2" fillId="0" borderId="0" xfId="4" applyNumberFormat="1" applyFont="1" applyAlignment="1">
      <alignment vertical="top" wrapText="1"/>
    </xf>
    <xf numFmtId="0" fontId="21" fillId="0" borderId="0" xfId="0" applyFont="1"/>
    <xf numFmtId="0" fontId="4" fillId="0" borderId="0" xfId="6" applyFont="1"/>
    <xf numFmtId="0" fontId="6" fillId="0" borderId="0" xfId="6" applyFont="1"/>
    <xf numFmtId="0" fontId="2" fillId="0" borderId="0" xfId="6" applyFont="1"/>
    <xf numFmtId="0" fontId="18" fillId="0" borderId="0" xfId="6" applyFont="1"/>
    <xf numFmtId="0" fontId="4" fillId="0" borderId="5" xfId="6" applyFont="1" applyBorder="1" applyAlignment="1">
      <alignment horizontal="center" vertical="top" wrapText="1"/>
    </xf>
    <xf numFmtId="0" fontId="17" fillId="0" borderId="2" xfId="7" applyFont="1" applyBorder="1" applyAlignment="1">
      <alignment vertical="top" wrapText="1"/>
    </xf>
    <xf numFmtId="3" fontId="17" fillId="0" borderId="2" xfId="7" applyNumberFormat="1" applyFont="1" applyBorder="1" applyAlignment="1">
      <alignment vertical="top" wrapText="1"/>
    </xf>
    <xf numFmtId="2" fontId="4" fillId="0" borderId="2" xfId="6" applyNumberFormat="1" applyFont="1" applyBorder="1"/>
    <xf numFmtId="0" fontId="4" fillId="0" borderId="2" xfId="6" applyFont="1" applyBorder="1"/>
    <xf numFmtId="0" fontId="4" fillId="0" borderId="0" xfId="6" applyFont="1" applyAlignment="1">
      <alignment horizontal="left"/>
    </xf>
    <xf numFmtId="0" fontId="4" fillId="0" borderId="0" xfId="6" applyFont="1" applyAlignment="1">
      <alignment vertical="top"/>
    </xf>
    <xf numFmtId="0" fontId="2" fillId="0" borderId="0" xfId="6" applyFont="1" applyAlignment="1">
      <alignment horizontal="center"/>
    </xf>
    <xf numFmtId="164" fontId="5" fillId="0" borderId="0" xfId="3" applyNumberFormat="1" applyFont="1" applyAlignment="1">
      <alignment vertical="center"/>
    </xf>
    <xf numFmtId="0" fontId="18" fillId="0" borderId="1" xfId="6" applyFont="1" applyBorder="1"/>
    <xf numFmtId="0" fontId="4" fillId="0" borderId="5" xfId="6" applyFont="1" applyBorder="1" applyAlignment="1">
      <alignment horizontal="center" vertical="top"/>
    </xf>
    <xf numFmtId="0" fontId="5" fillId="0" borderId="3" xfId="6" applyFont="1" applyBorder="1" applyAlignment="1">
      <alignment horizontal="center"/>
    </xf>
    <xf numFmtId="0" fontId="5" fillId="0" borderId="3" xfId="6" applyFont="1" applyBorder="1"/>
    <xf numFmtId="0" fontId="4" fillId="0" borderId="7" xfId="6" applyFont="1" applyBorder="1"/>
    <xf numFmtId="0" fontId="4" fillId="0" borderId="7" xfId="6" applyFont="1" applyBorder="1" applyAlignment="1">
      <alignment vertical="center" shrinkToFit="1"/>
    </xf>
    <xf numFmtId="0" fontId="4" fillId="0" borderId="7" xfId="6" applyFont="1" applyBorder="1" applyAlignment="1">
      <alignment horizontal="center"/>
    </xf>
    <xf numFmtId="0" fontId="5" fillId="0" borderId="7" xfId="6" applyFont="1" applyBorder="1"/>
    <xf numFmtId="164" fontId="5" fillId="0" borderId="7" xfId="1" applyNumberFormat="1" applyFont="1" applyBorder="1"/>
    <xf numFmtId="164" fontId="4" fillId="0" borderId="7" xfId="1" applyNumberFormat="1" applyFont="1" applyBorder="1"/>
    <xf numFmtId="0" fontId="22" fillId="0" borderId="7" xfId="6" applyFont="1" applyBorder="1"/>
    <xf numFmtId="0" fontId="4" fillId="0" borderId="2" xfId="6" applyFont="1" applyBorder="1" applyAlignment="1">
      <alignment horizontal="center"/>
    </xf>
    <xf numFmtId="164" fontId="4" fillId="0" borderId="2" xfId="6" applyNumberFormat="1" applyFont="1" applyBorder="1"/>
    <xf numFmtId="0" fontId="4" fillId="0" borderId="5" xfId="6" applyFont="1" applyBorder="1" applyAlignment="1">
      <alignment horizontal="center"/>
    </xf>
    <xf numFmtId="0" fontId="4" fillId="0" borderId="5" xfId="6" applyFont="1" applyBorder="1"/>
    <xf numFmtId="164" fontId="4" fillId="0" borderId="5" xfId="1" applyNumberFormat="1" applyFont="1" applyBorder="1"/>
    <xf numFmtId="3" fontId="4" fillId="0" borderId="0" xfId="6" applyNumberFormat="1" applyFont="1"/>
    <xf numFmtId="0" fontId="4" fillId="0" borderId="0" xfId="6" applyFont="1" applyAlignment="1">
      <alignment horizontal="center"/>
    </xf>
    <xf numFmtId="0" fontId="5" fillId="0" borderId="9" xfId="6" applyFont="1" applyBorder="1" applyAlignment="1">
      <alignment wrapText="1"/>
    </xf>
    <xf numFmtId="0" fontId="4" fillId="0" borderId="10" xfId="6" applyFont="1" applyBorder="1"/>
    <xf numFmtId="17" fontId="4" fillId="0" borderId="9" xfId="6" applyNumberFormat="1" applyFont="1" applyBorder="1" applyAlignment="1">
      <alignment horizontal="center"/>
    </xf>
    <xf numFmtId="0" fontId="4" fillId="0" borderId="10" xfId="6" applyFont="1" applyBorder="1" applyAlignment="1">
      <alignment horizontal="center"/>
    </xf>
    <xf numFmtId="0" fontId="5" fillId="0" borderId="10" xfId="6" applyFont="1" applyBorder="1"/>
    <xf numFmtId="0" fontId="22" fillId="0" borderId="10" xfId="6" applyFont="1" applyBorder="1"/>
    <xf numFmtId="0" fontId="4" fillId="0" borderId="10" xfId="6" applyFont="1" applyBorder="1" applyAlignment="1">
      <alignment horizontal="left"/>
    </xf>
    <xf numFmtId="0" fontId="4" fillId="0" borderId="10" xfId="6" applyFont="1" applyBorder="1" applyAlignment="1">
      <alignment wrapText="1"/>
    </xf>
    <xf numFmtId="0" fontId="4" fillId="0" borderId="11" xfId="6" applyFont="1" applyBorder="1" applyAlignment="1">
      <alignment horizontal="center"/>
    </xf>
    <xf numFmtId="0" fontId="4" fillId="0" borderId="11" xfId="6" applyFont="1" applyBorder="1"/>
    <xf numFmtId="164" fontId="11" fillId="2" borderId="3" xfId="1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top"/>
    </xf>
    <xf numFmtId="0" fontId="30" fillId="0" borderId="0" xfId="8"/>
    <xf numFmtId="0" fontId="8" fillId="3" borderId="0" xfId="0" applyFont="1" applyFill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0" fontId="2" fillId="0" borderId="0" xfId="8" applyFont="1"/>
    <xf numFmtId="0" fontId="6" fillId="0" borderId="0" xfId="8" applyFont="1"/>
    <xf numFmtId="0" fontId="15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top" wrapText="1"/>
    </xf>
    <xf numFmtId="41" fontId="8" fillId="0" borderId="2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top"/>
    </xf>
    <xf numFmtId="0" fontId="0" fillId="0" borderId="2" xfId="0" applyBorder="1"/>
    <xf numFmtId="0" fontId="2" fillId="0" borderId="12" xfId="4" applyFont="1" applyBorder="1" applyAlignment="1">
      <alignment horizontal="left" vertical="center" wrapText="1"/>
    </xf>
    <xf numFmtId="0" fontId="2" fillId="0" borderId="15" xfId="4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23" fillId="0" borderId="2" xfId="0" applyFont="1" applyBorder="1"/>
    <xf numFmtId="0" fontId="5" fillId="0" borderId="2" xfId="0" applyFont="1" applyBorder="1" applyAlignment="1">
      <alignment vertical="top"/>
    </xf>
    <xf numFmtId="0" fontId="27" fillId="0" borderId="2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3" fontId="5" fillId="0" borderId="3" xfId="0" applyNumberFormat="1" applyFont="1" applyBorder="1" applyAlignment="1">
      <alignment horizontal="center" vertical="top" wrapText="1"/>
    </xf>
    <xf numFmtId="41" fontId="4" fillId="0" borderId="3" xfId="0" applyNumberFormat="1" applyFont="1" applyBorder="1" applyAlignment="1">
      <alignment horizontal="center" vertical="top" shrinkToFit="1"/>
    </xf>
    <xf numFmtId="41" fontId="5" fillId="0" borderId="3" xfId="0" applyNumberFormat="1" applyFont="1" applyBorder="1" applyAlignment="1">
      <alignment horizontal="center" vertical="top" shrinkToFit="1"/>
    </xf>
    <xf numFmtId="41" fontId="5" fillId="0" borderId="2" xfId="0" applyNumberFormat="1" applyFont="1" applyBorder="1" applyAlignment="1">
      <alignment horizontal="center" vertical="top"/>
    </xf>
    <xf numFmtId="0" fontId="4" fillId="0" borderId="6" xfId="0" applyFont="1" applyBorder="1" applyAlignment="1">
      <alignment vertical="top"/>
    </xf>
    <xf numFmtId="3" fontId="2" fillId="0" borderId="2" xfId="4" applyNumberFormat="1" applyFont="1" applyBorder="1" applyAlignment="1">
      <alignment horizontal="center" vertical="top" wrapText="1"/>
    </xf>
    <xf numFmtId="3" fontId="2" fillId="0" borderId="2" xfId="4" applyNumberFormat="1" applyFont="1" applyBorder="1" applyAlignment="1">
      <alignment vertical="top" wrapText="1"/>
    </xf>
    <xf numFmtId="0" fontId="38" fillId="0" borderId="2" xfId="4" applyFont="1" applyBorder="1" applyAlignment="1">
      <alignment vertical="top" wrapText="1"/>
    </xf>
    <xf numFmtId="3" fontId="4" fillId="0" borderId="2" xfId="0" applyNumberFormat="1" applyFont="1" applyBorder="1" applyAlignment="1">
      <alignment horizontal="center"/>
    </xf>
    <xf numFmtId="41" fontId="5" fillId="0" borderId="2" xfId="0" applyNumberFormat="1" applyFont="1" applyBorder="1" applyAlignment="1">
      <alignment horizontal="center" vertical="center"/>
    </xf>
    <xf numFmtId="3" fontId="2" fillId="0" borderId="2" xfId="4" applyNumberFormat="1" applyFont="1" applyBorder="1" applyAlignment="1">
      <alignment vertical="center" wrapText="1"/>
    </xf>
    <xf numFmtId="0" fontId="39" fillId="0" borderId="0" xfId="0" applyFont="1" applyAlignment="1">
      <alignment vertical="center"/>
    </xf>
    <xf numFmtId="164" fontId="5" fillId="0" borderId="9" xfId="1" applyNumberFormat="1" applyFont="1" applyBorder="1" applyAlignment="1">
      <alignment horizontal="center"/>
    </xf>
    <xf numFmtId="166" fontId="21" fillId="0" borderId="9" xfId="1" applyNumberFormat="1" applyFont="1" applyBorder="1"/>
    <xf numFmtId="166" fontId="21" fillId="0" borderId="0" xfId="1" applyNumberFormat="1" applyFont="1"/>
    <xf numFmtId="164" fontId="21" fillId="0" borderId="9" xfId="1" applyNumberFormat="1" applyFont="1" applyBorder="1"/>
    <xf numFmtId="164" fontId="5" fillId="0" borderId="3" xfId="1" applyNumberFormat="1" applyFont="1" applyBorder="1"/>
    <xf numFmtId="43" fontId="21" fillId="0" borderId="0" xfId="1" applyFont="1"/>
    <xf numFmtId="164" fontId="21" fillId="0" borderId="3" xfId="1" applyNumberFormat="1" applyFont="1" applyBorder="1"/>
    <xf numFmtId="43" fontId="21" fillId="0" borderId="3" xfId="1" applyFont="1" applyBorder="1"/>
    <xf numFmtId="0" fontId="27" fillId="0" borderId="3" xfId="0" applyFont="1" applyBorder="1" applyAlignment="1">
      <alignment vertical="center"/>
    </xf>
    <xf numFmtId="0" fontId="8" fillId="0" borderId="2" xfId="4" applyFont="1" applyBorder="1" applyAlignment="1">
      <alignment horizontal="center"/>
    </xf>
    <xf numFmtId="0" fontId="2" fillId="0" borderId="2" xfId="4" applyFont="1" applyBorder="1" applyAlignment="1">
      <alignment horizontal="center"/>
    </xf>
    <xf numFmtId="0" fontId="4" fillId="0" borderId="7" xfId="0" applyFont="1" applyBorder="1"/>
    <xf numFmtId="3" fontId="8" fillId="0" borderId="2" xfId="4" applyNumberFormat="1" applyFont="1" applyBorder="1" applyAlignment="1">
      <alignment vertical="center" wrapText="1"/>
    </xf>
    <xf numFmtId="0" fontId="1" fillId="0" borderId="0" xfId="0" applyFont="1"/>
    <xf numFmtId="3" fontId="5" fillId="0" borderId="2" xfId="0" applyNumberFormat="1" applyFont="1" applyBorder="1" applyAlignment="1">
      <alignment horizontal="right" vertical="top" wrapText="1"/>
    </xf>
    <xf numFmtId="3" fontId="2" fillId="0" borderId="2" xfId="4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" fontId="8" fillId="0" borderId="2" xfId="4" applyNumberFormat="1" applyFont="1" applyBorder="1" applyAlignment="1">
      <alignment horizontal="right" vertical="center" wrapText="1"/>
    </xf>
    <xf numFmtId="41" fontId="19" fillId="0" borderId="2" xfId="0" applyNumberFormat="1" applyFont="1" applyBorder="1" applyAlignment="1">
      <alignment horizontal="center" vertical="center" shrinkToFit="1"/>
    </xf>
    <xf numFmtId="0" fontId="21" fillId="0" borderId="0" xfId="0" applyFont="1" applyAlignment="1">
      <alignment vertical="center"/>
    </xf>
    <xf numFmtId="164" fontId="21" fillId="0" borderId="0" xfId="1" applyNumberFormat="1" applyFont="1" applyAlignment="1">
      <alignment vertical="center"/>
    </xf>
    <xf numFmtId="0" fontId="4" fillId="0" borderId="6" xfId="0" applyFont="1" applyBorder="1" applyAlignment="1">
      <alignment horizontal="center" vertical="top"/>
    </xf>
    <xf numFmtId="41" fontId="21" fillId="0" borderId="3" xfId="0" applyNumberFormat="1" applyFont="1" applyBorder="1" applyAlignment="1">
      <alignment horizontal="center" vertical="center" shrinkToFit="1"/>
    </xf>
    <xf numFmtId="41" fontId="19" fillId="0" borderId="3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vertical="top"/>
    </xf>
    <xf numFmtId="0" fontId="26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41" fontId="8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6" fillId="0" borderId="2" xfId="0" applyFont="1" applyBorder="1" applyAlignment="1">
      <alignment vertical="top"/>
    </xf>
    <xf numFmtId="0" fontId="8" fillId="0" borderId="3" xfId="4" applyFont="1" applyBorder="1" applyAlignment="1">
      <alignment horizontal="center"/>
    </xf>
    <xf numFmtId="3" fontId="2" fillId="0" borderId="3" xfId="4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1" fontId="29" fillId="0" borderId="2" xfId="0" applyNumberFormat="1" applyFont="1" applyBorder="1" applyAlignment="1">
      <alignment horizontal="center" vertical="center" shrinkToFit="1"/>
    </xf>
    <xf numFmtId="41" fontId="29" fillId="0" borderId="2" xfId="0" applyNumberFormat="1" applyFont="1" applyBorder="1" applyAlignment="1">
      <alignment horizontal="center" vertical="top" shrinkToFit="1"/>
    </xf>
    <xf numFmtId="0" fontId="4" fillId="0" borderId="3" xfId="0" applyFont="1" applyBorder="1" applyAlignment="1">
      <alignment horizontal="center"/>
    </xf>
    <xf numFmtId="0" fontId="20" fillId="0" borderId="7" xfId="0" applyFont="1" applyBorder="1"/>
    <xf numFmtId="0" fontId="23" fillId="0" borderId="7" xfId="0" applyFont="1" applyBorder="1" applyAlignment="1">
      <alignment horizontal="left" vertical="top" wrapText="1"/>
    </xf>
    <xf numFmtId="164" fontId="2" fillId="0" borderId="0" xfId="9" applyNumberFormat="1" applyFont="1"/>
    <xf numFmtId="164" fontId="8" fillId="0" borderId="0" xfId="9" applyNumberFormat="1" applyFont="1"/>
    <xf numFmtId="0" fontId="18" fillId="0" borderId="0" xfId="8" applyFont="1"/>
    <xf numFmtId="164" fontId="8" fillId="0" borderId="1" xfId="9" applyNumberFormat="1" applyFont="1" applyBorder="1" applyAlignment="1"/>
    <xf numFmtId="0" fontId="29" fillId="0" borderId="2" xfId="4" applyFont="1" applyBorder="1" applyAlignment="1">
      <alignment vertical="top" wrapText="1"/>
    </xf>
    <xf numFmtId="3" fontId="4" fillId="0" borderId="2" xfId="0" applyNumberFormat="1" applyFont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42" fillId="0" borderId="2" xfId="1" applyNumberFormat="1" applyFont="1" applyFill="1" applyBorder="1" applyAlignment="1">
      <alignment horizontal="center" vertical="center"/>
    </xf>
    <xf numFmtId="164" fontId="40" fillId="0" borderId="2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top" wrapText="1"/>
    </xf>
    <xf numFmtId="0" fontId="43" fillId="3" borderId="3" xfId="0" applyFont="1" applyFill="1" applyBorder="1" applyAlignment="1">
      <alignment horizontal="center" vertical="top" wrapText="1"/>
    </xf>
    <xf numFmtId="0" fontId="43" fillId="3" borderId="7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10" fillId="3" borderId="2" xfId="0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6" fillId="0" borderId="0" xfId="0" applyFont="1" applyAlignment="1">
      <alignment horizontal="left"/>
    </xf>
    <xf numFmtId="0" fontId="16" fillId="0" borderId="0" xfId="0" applyFont="1"/>
    <xf numFmtId="0" fontId="18" fillId="0" borderId="1" xfId="0" applyFont="1" applyBorder="1"/>
    <xf numFmtId="0" fontId="4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4" fillId="0" borderId="10" xfId="0" applyFont="1" applyBorder="1"/>
    <xf numFmtId="17" fontId="4" fillId="0" borderId="9" xfId="0" applyNumberFormat="1" applyFont="1" applyBorder="1" applyAlignment="1">
      <alignment horizontal="center"/>
    </xf>
    <xf numFmtId="164" fontId="41" fillId="0" borderId="9" xfId="1" applyNumberFormat="1" applyFont="1" applyBorder="1" applyAlignment="1">
      <alignment horizontal="center"/>
    </xf>
    <xf numFmtId="166" fontId="7" fillId="0" borderId="9" xfId="1" applyNumberFormat="1" applyFont="1" applyBorder="1"/>
    <xf numFmtId="166" fontId="7" fillId="0" borderId="0" xfId="1" applyNumberFormat="1" applyFont="1"/>
    <xf numFmtId="164" fontId="7" fillId="0" borderId="9" xfId="1" applyNumberFormat="1" applyFont="1" applyBorder="1"/>
    <xf numFmtId="164" fontId="45" fillId="0" borderId="9" xfId="1" applyNumberFormat="1" applyFont="1" applyBorder="1"/>
    <xf numFmtId="0" fontId="4" fillId="0" borderId="10" xfId="0" applyFont="1" applyBorder="1" applyAlignment="1">
      <alignment horizontal="center"/>
    </xf>
    <xf numFmtId="0" fontId="5" fillId="0" borderId="10" xfId="0" applyFont="1" applyBorder="1"/>
    <xf numFmtId="0" fontId="22" fillId="0" borderId="10" xfId="0" applyFont="1" applyBorder="1"/>
    <xf numFmtId="0" fontId="4" fillId="0" borderId="10" xfId="0" applyFont="1" applyBorder="1" applyAlignment="1">
      <alignment horizontal="left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" fontId="4" fillId="0" borderId="0" xfId="0" applyNumberFormat="1" applyFont="1"/>
    <xf numFmtId="0" fontId="8" fillId="0" borderId="12" xfId="0" applyFont="1" applyBorder="1" applyAlignment="1">
      <alignment vertical="top"/>
    </xf>
    <xf numFmtId="0" fontId="17" fillId="0" borderId="12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41" fontId="9" fillId="0" borderId="13" xfId="0" applyNumberFormat="1" applyFont="1" applyBorder="1" applyAlignment="1">
      <alignment horizontal="center" vertical="top" shrinkToFit="1"/>
    </xf>
    <xf numFmtId="41" fontId="9" fillId="0" borderId="3" xfId="0" applyNumberFormat="1" applyFont="1" applyBorder="1" applyAlignment="1">
      <alignment horizontal="center" vertical="top" shrinkToFit="1"/>
    </xf>
    <xf numFmtId="41" fontId="9" fillId="0" borderId="12" xfId="0" applyNumberFormat="1" applyFont="1" applyBorder="1" applyAlignment="1">
      <alignment horizontal="center" vertical="top" shrinkToFit="1"/>
    </xf>
    <xf numFmtId="41" fontId="9" fillId="0" borderId="14" xfId="0" applyNumberFormat="1" applyFont="1" applyBorder="1" applyAlignment="1">
      <alignment horizontal="center" vertical="top" shrinkToFit="1"/>
    </xf>
    <xf numFmtId="0" fontId="17" fillId="0" borderId="12" xfId="4" applyFont="1" applyBorder="1" applyAlignment="1">
      <alignment horizontal="left" vertical="center" wrapText="1"/>
    </xf>
    <xf numFmtId="0" fontId="8" fillId="0" borderId="15" xfId="0" applyFont="1" applyBorder="1" applyAlignment="1">
      <alignment vertical="top"/>
    </xf>
    <xf numFmtId="0" fontId="17" fillId="0" borderId="15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16" xfId="0" applyFont="1" applyBorder="1" applyAlignment="1">
      <alignment horizontal="center" vertical="center" wrapText="1"/>
    </xf>
    <xf numFmtId="3" fontId="46" fillId="0" borderId="7" xfId="0" applyNumberFormat="1" applyFont="1" applyBorder="1" applyAlignment="1">
      <alignment horizontal="center" vertical="top" wrapText="1"/>
    </xf>
    <xf numFmtId="41" fontId="9" fillId="0" borderId="0" xfId="0" applyNumberFormat="1" applyFont="1" applyAlignment="1">
      <alignment horizontal="center" vertical="top"/>
    </xf>
    <xf numFmtId="41" fontId="9" fillId="0" borderId="7" xfId="0" applyNumberFormat="1" applyFont="1" applyBorder="1" applyAlignment="1">
      <alignment horizontal="center" vertical="top"/>
    </xf>
    <xf numFmtId="41" fontId="9" fillId="0" borderId="15" xfId="0" applyNumberFormat="1" applyFont="1" applyBorder="1" applyAlignment="1">
      <alignment horizontal="center" vertical="top"/>
    </xf>
    <xf numFmtId="41" fontId="9" fillId="0" borderId="16" xfId="0" applyNumberFormat="1" applyFont="1" applyBorder="1" applyAlignment="1">
      <alignment horizontal="center" vertical="top"/>
    </xf>
    <xf numFmtId="0" fontId="17" fillId="0" borderId="15" xfId="4" applyFont="1" applyBorder="1" applyAlignment="1">
      <alignment horizontal="left" vertical="center" wrapText="1"/>
    </xf>
    <xf numFmtId="0" fontId="46" fillId="0" borderId="16" xfId="4" applyFont="1" applyBorder="1" applyAlignment="1">
      <alignment horizontal="center"/>
    </xf>
    <xf numFmtId="3" fontId="17" fillId="0" borderId="7" xfId="4" applyNumberFormat="1" applyFont="1" applyBorder="1" applyAlignment="1">
      <alignment horizontal="center" vertical="top" wrapText="1"/>
    </xf>
    <xf numFmtId="3" fontId="17" fillId="0" borderId="0" xfId="4" applyNumberFormat="1" applyFont="1" applyAlignment="1">
      <alignment vertical="top" wrapText="1"/>
    </xf>
    <xf numFmtId="3" fontId="17" fillId="0" borderId="7" xfId="4" applyNumberFormat="1" applyFont="1" applyBorder="1" applyAlignment="1">
      <alignment vertical="top" wrapText="1"/>
    </xf>
    <xf numFmtId="3" fontId="17" fillId="0" borderId="15" xfId="4" applyNumberFormat="1" applyFont="1" applyBorder="1" applyAlignment="1">
      <alignment vertical="top" wrapText="1"/>
    </xf>
    <xf numFmtId="3" fontId="17" fillId="0" borderId="16" xfId="4" applyNumberFormat="1" applyFont="1" applyBorder="1" applyAlignment="1">
      <alignment vertical="top" wrapText="1"/>
    </xf>
    <xf numFmtId="0" fontId="17" fillId="0" borderId="15" xfId="4" applyFont="1" applyBorder="1" applyAlignment="1">
      <alignment vertical="center" wrapText="1"/>
    </xf>
    <xf numFmtId="0" fontId="26" fillId="0" borderId="15" xfId="0" applyFont="1" applyBorder="1" applyAlignment="1">
      <alignment vertical="top"/>
    </xf>
    <xf numFmtId="0" fontId="17" fillId="0" borderId="0" xfId="0" applyFont="1" applyAlignment="1">
      <alignment horizontal="left" vertical="center" wrapText="1"/>
    </xf>
    <xf numFmtId="0" fontId="17" fillId="0" borderId="15" xfId="0" applyFont="1" applyBorder="1"/>
    <xf numFmtId="3" fontId="17" fillId="0" borderId="7" xfId="4" applyNumberFormat="1" applyFont="1" applyBorder="1" applyAlignment="1">
      <alignment horizontal="right" vertical="top" wrapText="1"/>
    </xf>
    <xf numFmtId="0" fontId="11" fillId="0" borderId="15" xfId="4" applyFont="1" applyBorder="1" applyAlignment="1">
      <alignment horizontal="left" vertical="top" wrapText="1"/>
    </xf>
    <xf numFmtId="0" fontId="17" fillId="0" borderId="15" xfId="0" applyFont="1" applyBorder="1" applyAlignment="1">
      <alignment vertical="top"/>
    </xf>
    <xf numFmtId="0" fontId="18" fillId="0" borderId="15" xfId="0" applyFont="1" applyBorder="1" applyAlignment="1">
      <alignment vertical="center"/>
    </xf>
    <xf numFmtId="0" fontId="17" fillId="0" borderId="0" xfId="0" applyFont="1" applyAlignment="1">
      <alignment vertical="top"/>
    </xf>
    <xf numFmtId="0" fontId="18" fillId="0" borderId="16" xfId="4" applyFont="1" applyBorder="1" applyAlignment="1">
      <alignment horizontal="center"/>
    </xf>
    <xf numFmtId="3" fontId="17" fillId="0" borderId="15" xfId="4" applyNumberFormat="1" applyFont="1" applyBorder="1" applyAlignment="1">
      <alignment horizontal="left" vertical="top" wrapText="1"/>
    </xf>
    <xf numFmtId="0" fontId="18" fillId="0" borderId="16" xfId="0" applyFont="1" applyBorder="1"/>
    <xf numFmtId="0" fontId="17" fillId="0" borderId="7" xfId="0" applyFont="1" applyBorder="1" applyAlignment="1">
      <alignment horizontal="right"/>
    </xf>
    <xf numFmtId="0" fontId="17" fillId="0" borderId="7" xfId="0" applyFont="1" applyBorder="1"/>
    <xf numFmtId="0" fontId="17" fillId="0" borderId="16" xfId="0" applyFont="1" applyBorder="1"/>
    <xf numFmtId="0" fontId="17" fillId="0" borderId="15" xfId="4" applyFont="1" applyBorder="1" applyAlignment="1">
      <alignment horizontal="left" vertical="top" wrapText="1"/>
    </xf>
    <xf numFmtId="0" fontId="7" fillId="0" borderId="15" xfId="0" applyFont="1" applyBorder="1" applyAlignment="1">
      <alignment vertical="top"/>
    </xf>
    <xf numFmtId="0" fontId="32" fillId="0" borderId="15" xfId="0" applyFont="1" applyBorder="1" applyAlignment="1">
      <alignment vertical="center"/>
    </xf>
    <xf numFmtId="0" fontId="7" fillId="0" borderId="0" xfId="0" applyFont="1" applyAlignment="1">
      <alignment vertical="top"/>
    </xf>
    <xf numFmtId="0" fontId="32" fillId="0" borderId="16" xfId="0" applyFont="1" applyBorder="1"/>
    <xf numFmtId="0" fontId="7" fillId="0" borderId="7" xfId="0" applyFont="1" applyBorder="1" applyAlignment="1">
      <alignment horizontal="right"/>
    </xf>
    <xf numFmtId="0" fontId="7" fillId="0" borderId="0" xfId="0" applyFont="1"/>
    <xf numFmtId="0" fontId="7" fillId="0" borderId="7" xfId="0" applyFont="1" applyBorder="1"/>
    <xf numFmtId="0" fontId="7" fillId="0" borderId="15" xfId="0" applyFont="1" applyBorder="1"/>
    <xf numFmtId="0" fontId="7" fillId="0" borderId="16" xfId="0" applyFont="1" applyBorder="1"/>
    <xf numFmtId="0" fontId="32" fillId="0" borderId="15" xfId="0" applyFont="1" applyBorder="1" applyAlignment="1">
      <alignment vertical="top"/>
    </xf>
    <xf numFmtId="0" fontId="21" fillId="0" borderId="16" xfId="0" applyFont="1" applyBorder="1" applyAlignment="1">
      <alignment horizontal="center"/>
    </xf>
    <xf numFmtId="3" fontId="7" fillId="0" borderId="7" xfId="0" applyNumberFormat="1" applyFont="1" applyBorder="1"/>
    <xf numFmtId="0" fontId="32" fillId="0" borderId="18" xfId="0" applyFont="1" applyBorder="1" applyAlignment="1">
      <alignment vertical="top"/>
    </xf>
    <xf numFmtId="0" fontId="32" fillId="0" borderId="18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32" fillId="0" borderId="17" xfId="0" applyFont="1" applyBorder="1"/>
    <xf numFmtId="0" fontId="7" fillId="0" borderId="5" xfId="0" applyFont="1" applyBorder="1"/>
    <xf numFmtId="0" fontId="7" fillId="0" borderId="1" xfId="0" applyFont="1" applyBorder="1"/>
    <xf numFmtId="0" fontId="7" fillId="0" borderId="18" xfId="0" applyFont="1" applyBorder="1"/>
    <xf numFmtId="0" fontId="7" fillId="0" borderId="17" xfId="0" applyFont="1" applyBorder="1"/>
    <xf numFmtId="0" fontId="17" fillId="0" borderId="18" xfId="4" applyFont="1" applyBorder="1" applyAlignment="1">
      <alignment horizontal="left" vertical="top" wrapText="1"/>
    </xf>
    <xf numFmtId="49" fontId="28" fillId="0" borderId="0" xfId="0" applyNumberFormat="1" applyFont="1" applyAlignment="1">
      <alignment horizontal="left" vertical="center" wrapText="1"/>
    </xf>
    <xf numFmtId="0" fontId="4" fillId="0" borderId="7" xfId="0" applyFont="1" applyBorder="1" applyAlignment="1">
      <alignment vertical="top" wrapText="1"/>
    </xf>
    <xf numFmtId="0" fontId="2" fillId="0" borderId="7" xfId="4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5" xfId="4" applyFont="1" applyBorder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center" shrinkToFit="1"/>
    </xf>
    <xf numFmtId="0" fontId="10" fillId="0" borderId="0" xfId="0" applyFont="1" applyAlignment="1">
      <alignment horizontal="center"/>
    </xf>
    <xf numFmtId="164" fontId="12" fillId="0" borderId="0" xfId="3" applyNumberFormat="1" applyFont="1" applyAlignment="1">
      <alignment horizontal="center" vertical="center"/>
    </xf>
    <xf numFmtId="0" fontId="47" fillId="0" borderId="0" xfId="0" applyFont="1"/>
    <xf numFmtId="0" fontId="7" fillId="0" borderId="3" xfId="0" applyFont="1" applyBorder="1" applyAlignment="1">
      <alignment vertical="top"/>
    </xf>
    <xf numFmtId="0" fontId="4" fillId="0" borderId="13" xfId="0" applyFont="1" applyBorder="1" applyAlignment="1">
      <alignment horizontal="center" vertical="top"/>
    </xf>
    <xf numFmtId="3" fontId="9" fillId="0" borderId="3" xfId="4" applyNumberFormat="1" applyFont="1" applyBorder="1" applyAlignment="1">
      <alignment horizontal="center" vertical="top" wrapText="1"/>
    </xf>
    <xf numFmtId="3" fontId="2" fillId="0" borderId="3" xfId="4" applyNumberFormat="1" applyFont="1" applyBorder="1" applyAlignment="1">
      <alignment vertical="top" wrapText="1"/>
    </xf>
    <xf numFmtId="3" fontId="29" fillId="0" borderId="13" xfId="4" applyNumberFormat="1" applyFont="1" applyBorder="1" applyAlignment="1">
      <alignment vertical="top" wrapText="1"/>
    </xf>
    <xf numFmtId="3" fontId="9" fillId="0" borderId="7" xfId="4" applyNumberFormat="1" applyFont="1" applyBorder="1" applyAlignment="1">
      <alignment vertical="top" wrapText="1"/>
    </xf>
    <xf numFmtId="3" fontId="2" fillId="0" borderId="13" xfId="4" applyNumberFormat="1" applyFont="1" applyBorder="1" applyAlignment="1">
      <alignment vertical="top" wrapText="1"/>
    </xf>
    <xf numFmtId="3" fontId="17" fillId="0" borderId="13" xfId="4" applyNumberFormat="1" applyFont="1" applyBorder="1" applyAlignment="1">
      <alignment vertical="top" wrapText="1"/>
    </xf>
    <xf numFmtId="3" fontId="18" fillId="0" borderId="7" xfId="4" applyNumberFormat="1" applyFont="1" applyBorder="1" applyAlignment="1">
      <alignment vertical="top" wrapText="1"/>
    </xf>
    <xf numFmtId="0" fontId="2" fillId="0" borderId="3" xfId="4" applyFont="1" applyBorder="1" applyAlignment="1">
      <alignment horizontal="center" vertical="top" wrapText="1"/>
    </xf>
    <xf numFmtId="0" fontId="4" fillId="0" borderId="7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3" fontId="8" fillId="0" borderId="7" xfId="4" applyNumberFormat="1" applyFont="1" applyBorder="1" applyAlignment="1">
      <alignment horizontal="center" vertical="top" wrapText="1"/>
    </xf>
    <xf numFmtId="0" fontId="2" fillId="0" borderId="7" xfId="4" applyFont="1" applyBorder="1" applyAlignment="1">
      <alignment horizontal="center" vertical="top" wrapText="1"/>
    </xf>
    <xf numFmtId="3" fontId="18" fillId="0" borderId="7" xfId="4" applyNumberFormat="1" applyFont="1" applyBorder="1" applyAlignment="1">
      <alignment horizontal="center" vertical="top" wrapText="1"/>
    </xf>
    <xf numFmtId="3" fontId="18" fillId="0" borderId="0" xfId="4" applyNumberFormat="1" applyFont="1" applyAlignment="1">
      <alignment vertical="top" wrapText="1"/>
    </xf>
    <xf numFmtId="0" fontId="18" fillId="0" borderId="7" xfId="4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/>
    </xf>
    <xf numFmtId="0" fontId="47" fillId="0" borderId="7" xfId="0" applyFont="1" applyBorder="1" applyAlignment="1">
      <alignment vertical="top"/>
    </xf>
    <xf numFmtId="0" fontId="47" fillId="0" borderId="7" xfId="0" applyFont="1" applyBorder="1"/>
    <xf numFmtId="0" fontId="4" fillId="0" borderId="15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3" fontId="18" fillId="0" borderId="15" xfId="4" applyNumberFormat="1" applyFont="1" applyBorder="1" applyAlignment="1">
      <alignment horizontal="center" vertical="top" wrapText="1"/>
    </xf>
    <xf numFmtId="0" fontId="18" fillId="0" borderId="7" xfId="4" applyFont="1" applyBorder="1" applyAlignment="1">
      <alignment vertical="top" wrapText="1"/>
    </xf>
    <xf numFmtId="0" fontId="21" fillId="0" borderId="7" xfId="0" applyFont="1" applyBorder="1"/>
    <xf numFmtId="3" fontId="18" fillId="0" borderId="15" xfId="4" applyNumberFormat="1" applyFont="1" applyBorder="1" applyAlignment="1">
      <alignment horizontal="right" vertical="top" wrapText="1"/>
    </xf>
    <xf numFmtId="0" fontId="0" fillId="0" borderId="7" xfId="0" applyBorder="1"/>
    <xf numFmtId="3" fontId="18" fillId="0" borderId="15" xfId="4" applyNumberFormat="1" applyFont="1" applyBorder="1" applyAlignment="1">
      <alignment vertical="top" wrapText="1"/>
    </xf>
    <xf numFmtId="3" fontId="18" fillId="0" borderId="7" xfId="4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center"/>
    </xf>
    <xf numFmtId="0" fontId="32" fillId="0" borderId="7" xfId="0" applyFont="1" applyBorder="1" applyAlignment="1">
      <alignment horizontal="right"/>
    </xf>
    <xf numFmtId="0" fontId="32" fillId="0" borderId="7" xfId="0" applyFont="1" applyBorder="1"/>
    <xf numFmtId="0" fontId="32" fillId="0" borderId="0" xfId="0" applyFont="1"/>
    <xf numFmtId="0" fontId="4" fillId="0" borderId="17" xfId="0" applyFont="1" applyBorder="1" applyAlignment="1">
      <alignment horizontal="center"/>
    </xf>
    <xf numFmtId="0" fontId="21" fillId="0" borderId="5" xfId="0" applyFont="1" applyBorder="1"/>
    <xf numFmtId="0" fontId="4" fillId="0" borderId="18" xfId="0" applyFont="1" applyBorder="1" applyAlignment="1">
      <alignment horizontal="center"/>
    </xf>
    <xf numFmtId="0" fontId="4" fillId="0" borderId="5" xfId="0" applyFont="1" applyBorder="1"/>
    <xf numFmtId="0" fontId="4" fillId="0" borderId="1" xfId="0" applyFont="1" applyBorder="1"/>
    <xf numFmtId="0" fontId="4" fillId="0" borderId="5" xfId="0" applyFont="1" applyBorder="1" applyAlignment="1">
      <alignment vertical="center" shrinkToFit="1"/>
    </xf>
    <xf numFmtId="0" fontId="17" fillId="0" borderId="0" xfId="0" applyFont="1" applyAlignment="1">
      <alignment horizontal="left"/>
    </xf>
    <xf numFmtId="164" fontId="17" fillId="0" borderId="0" xfId="3" applyNumberFormat="1" applyFont="1"/>
    <xf numFmtId="164" fontId="17" fillId="0" borderId="0" xfId="3" applyNumberFormat="1" applyFont="1" applyAlignment="1"/>
    <xf numFmtId="0" fontId="48" fillId="0" borderId="0" xfId="0" applyFont="1"/>
    <xf numFmtId="164" fontId="17" fillId="0" borderId="1" xfId="3" applyNumberFormat="1" applyFont="1" applyBorder="1" applyAlignment="1"/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vertical="top"/>
    </xf>
    <xf numFmtId="0" fontId="49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vertical="top"/>
    </xf>
    <xf numFmtId="3" fontId="9" fillId="0" borderId="2" xfId="0" applyNumberFormat="1" applyFont="1" applyBorder="1" applyAlignment="1">
      <alignment horizontal="center" vertical="top" wrapText="1"/>
    </xf>
    <xf numFmtId="41" fontId="9" fillId="0" borderId="2" xfId="0" applyNumberFormat="1" applyFont="1" applyBorder="1" applyAlignment="1">
      <alignment horizontal="center" vertical="top" shrinkToFit="1"/>
    </xf>
    <xf numFmtId="0" fontId="17" fillId="0" borderId="5" xfId="0" applyFont="1" applyBorder="1" applyAlignment="1">
      <alignment horizontal="center" vertical="center" wrapText="1"/>
    </xf>
    <xf numFmtId="41" fontId="9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/>
    </xf>
    <xf numFmtId="0" fontId="9" fillId="0" borderId="2" xfId="0" applyFont="1" applyBorder="1"/>
    <xf numFmtId="0" fontId="9" fillId="0" borderId="2" xfId="7" applyFont="1" applyBorder="1" applyAlignment="1">
      <alignment horizontal="center"/>
    </xf>
    <xf numFmtId="3" fontId="17" fillId="0" borderId="2" xfId="7" applyNumberFormat="1" applyFont="1" applyBorder="1" applyAlignment="1">
      <alignment horizontal="center" vertical="top" wrapText="1"/>
    </xf>
    <xf numFmtId="0" fontId="49" fillId="0" borderId="2" xfId="0" applyFont="1" applyBorder="1" applyAlignment="1">
      <alignment vertical="top"/>
    </xf>
    <xf numFmtId="0" fontId="9" fillId="0" borderId="3" xfId="7" applyFont="1" applyBorder="1"/>
    <xf numFmtId="3" fontId="17" fillId="0" borderId="3" xfId="7" applyNumberFormat="1" applyFont="1" applyBorder="1" applyAlignment="1">
      <alignment vertical="top" wrapText="1"/>
    </xf>
    <xf numFmtId="0" fontId="9" fillId="0" borderId="5" xfId="7" applyFont="1" applyBorder="1"/>
    <xf numFmtId="3" fontId="17" fillId="0" borderId="5" xfId="7" applyNumberFormat="1" applyFont="1" applyBorder="1" applyAlignment="1">
      <alignment vertical="top" wrapText="1"/>
    </xf>
    <xf numFmtId="3" fontId="17" fillId="0" borderId="2" xfId="7" applyNumberFormat="1" applyFont="1" applyBorder="1" applyAlignment="1">
      <alignment horizontal="right" vertical="top" wrapText="1"/>
    </xf>
    <xf numFmtId="0" fontId="17" fillId="0" borderId="2" xfId="7" applyFont="1" applyBorder="1" applyAlignment="1">
      <alignment horizontal="center"/>
    </xf>
    <xf numFmtId="0" fontId="9" fillId="0" borderId="3" xfId="7" applyFont="1" applyBorder="1" applyAlignment="1">
      <alignment horizontal="center"/>
    </xf>
    <xf numFmtId="0" fontId="17" fillId="0" borderId="2" xfId="0" applyFont="1" applyBorder="1" applyAlignment="1">
      <alignment horizontal="right"/>
    </xf>
    <xf numFmtId="0" fontId="17" fillId="0" borderId="3" xfId="0" applyFont="1" applyBorder="1" applyAlignment="1">
      <alignment vertical="top"/>
    </xf>
    <xf numFmtId="3" fontId="17" fillId="0" borderId="3" xfId="7" applyNumberFormat="1" applyFont="1" applyBorder="1" applyAlignment="1">
      <alignment horizontal="center" vertical="top" wrapText="1"/>
    </xf>
    <xf numFmtId="0" fontId="51" fillId="0" borderId="2" xfId="0" applyFont="1" applyBorder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vertical="top"/>
    </xf>
    <xf numFmtId="0" fontId="34" fillId="0" borderId="0" xfId="0" applyFont="1"/>
    <xf numFmtId="164" fontId="11" fillId="0" borderId="0" xfId="3" applyNumberFormat="1" applyFont="1"/>
    <xf numFmtId="0" fontId="11" fillId="0" borderId="0" xfId="0" applyFont="1"/>
    <xf numFmtId="0" fontId="10" fillId="0" borderId="0" xfId="0" applyFont="1"/>
    <xf numFmtId="164" fontId="10" fillId="0" borderId="0" xfId="3" applyNumberFormat="1" applyFont="1"/>
    <xf numFmtId="0" fontId="34" fillId="0" borderId="0" xfId="0" applyFont="1" applyAlignment="1">
      <alignment vertical="top"/>
    </xf>
    <xf numFmtId="0" fontId="11" fillId="0" borderId="0" xfId="0" applyFont="1" applyAlignment="1">
      <alignment vertical="top"/>
    </xf>
    <xf numFmtId="164" fontId="11" fillId="0" borderId="0" xfId="3" applyNumberFormat="1" applyFont="1" applyAlignment="1">
      <alignment vertical="top"/>
    </xf>
    <xf numFmtId="164" fontId="10" fillId="0" borderId="0" xfId="3" applyNumberFormat="1" applyFont="1" applyAlignment="1">
      <alignment vertical="top"/>
    </xf>
    <xf numFmtId="164" fontId="10" fillId="0" borderId="1" xfId="3" applyNumberFormat="1" applyFont="1" applyBorder="1" applyAlignment="1">
      <alignment vertical="top"/>
    </xf>
    <xf numFmtId="0" fontId="5" fillId="0" borderId="7" xfId="0" applyFont="1" applyBorder="1" applyAlignment="1">
      <alignment horizontal="center" vertical="center" shrinkToFit="1"/>
    </xf>
    <xf numFmtId="0" fontId="36" fillId="0" borderId="3" xfId="0" applyFont="1" applyBorder="1" applyAlignment="1">
      <alignment horizontal="center"/>
    </xf>
    <xf numFmtId="0" fontId="12" fillId="0" borderId="7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3" fontId="16" fillId="0" borderId="3" xfId="0" applyNumberFormat="1" applyFont="1" applyBorder="1" applyAlignment="1">
      <alignment horizontal="center" shrinkToFit="1"/>
    </xf>
    <xf numFmtId="3" fontId="2" fillId="0" borderId="7" xfId="0" applyNumberFormat="1" applyFont="1" applyBorder="1" applyAlignment="1">
      <alignment horizontal="center" shrinkToFit="1"/>
    </xf>
    <xf numFmtId="3" fontId="4" fillId="0" borderId="7" xfId="0" applyNumberFormat="1" applyFont="1" applyBorder="1" applyAlignment="1">
      <alignment horizontal="center" shrinkToFit="1"/>
    </xf>
    <xf numFmtId="3" fontId="21" fillId="0" borderId="7" xfId="0" applyNumberFormat="1" applyFont="1" applyBorder="1" applyAlignment="1">
      <alignment horizontal="center" shrinkToFit="1"/>
    </xf>
    <xf numFmtId="3" fontId="4" fillId="0" borderId="3" xfId="0" applyNumberFormat="1" applyFont="1" applyBorder="1" applyAlignment="1">
      <alignment horizontal="center" shrinkToFit="1"/>
    </xf>
    <xf numFmtId="3" fontId="4" fillId="0" borderId="3" xfId="0" applyNumberFormat="1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shrinkToFit="1"/>
    </xf>
    <xf numFmtId="0" fontId="33" fillId="0" borderId="7" xfId="0" applyFont="1" applyBorder="1" applyAlignment="1">
      <alignment vertical="center" shrinkToFit="1"/>
    </xf>
    <xf numFmtId="0" fontId="37" fillId="0" borderId="7" xfId="0" applyFont="1" applyBorder="1" applyAlignment="1">
      <alignment horizontal="center"/>
    </xf>
    <xf numFmtId="0" fontId="12" fillId="0" borderId="7" xfId="0" applyFont="1" applyBorder="1" applyAlignment="1">
      <alignment wrapText="1" shrinkToFit="1"/>
    </xf>
    <xf numFmtId="0" fontId="12" fillId="0" borderId="7" xfId="0" applyFont="1" applyBorder="1" applyAlignment="1">
      <alignment vertical="top"/>
    </xf>
    <xf numFmtId="0" fontId="12" fillId="0" borderId="15" xfId="0" applyFont="1" applyBorder="1" applyAlignment="1">
      <alignment horizontal="center"/>
    </xf>
    <xf numFmtId="0" fontId="4" fillId="0" borderId="16" xfId="0" applyFont="1" applyBorder="1" applyAlignment="1">
      <alignment shrinkToFit="1"/>
    </xf>
    <xf numFmtId="0" fontId="4" fillId="0" borderId="7" xfId="0" applyFont="1" applyBorder="1" applyAlignment="1">
      <alignment shrinkToFit="1"/>
    </xf>
    <xf numFmtId="0" fontId="4" fillId="0" borderId="15" xfId="0" applyFont="1" applyBorder="1" applyAlignment="1">
      <alignment shrinkToFit="1"/>
    </xf>
    <xf numFmtId="0" fontId="12" fillId="0" borderId="0" xfId="0" applyFont="1" applyAlignment="1">
      <alignment horizontal="justify" vertical="center"/>
    </xf>
    <xf numFmtId="164" fontId="4" fillId="0" borderId="7" xfId="1" applyNumberFormat="1" applyFont="1" applyBorder="1" applyAlignment="1">
      <alignment horizontal="center"/>
    </xf>
    <xf numFmtId="0" fontId="10" fillId="0" borderId="7" xfId="0" applyFont="1" applyBorder="1"/>
    <xf numFmtId="0" fontId="12" fillId="0" borderId="7" xfId="0" applyFont="1" applyBorder="1" applyAlignment="1">
      <alignment vertical="top" wrapText="1"/>
    </xf>
    <xf numFmtId="0" fontId="52" fillId="0" borderId="7" xfId="0" applyFont="1" applyBorder="1"/>
    <xf numFmtId="0" fontId="12" fillId="0" borderId="7" xfId="0" applyFont="1" applyBorder="1"/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shrinkToFit="1"/>
    </xf>
    <xf numFmtId="0" fontId="12" fillId="0" borderId="7" xfId="0" applyFont="1" applyBorder="1" applyAlignment="1">
      <alignment horizontal="left" wrapText="1"/>
    </xf>
    <xf numFmtId="0" fontId="37" fillId="0" borderId="7" xfId="0" applyFont="1" applyBorder="1" applyAlignment="1">
      <alignment vertical="top"/>
    </xf>
    <xf numFmtId="0" fontId="37" fillId="0" borderId="7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32" fillId="0" borderId="7" xfId="0" applyFont="1" applyBorder="1" applyAlignment="1">
      <alignment horizontal="center" shrinkToFi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vertical="top"/>
    </xf>
    <xf numFmtId="0" fontId="5" fillId="0" borderId="3" xfId="0" applyFont="1" applyBorder="1"/>
    <xf numFmtId="0" fontId="4" fillId="0" borderId="3" xfId="0" applyFont="1" applyBorder="1" applyAlignment="1">
      <alignment horizontal="left" vertical="top"/>
    </xf>
    <xf numFmtId="3" fontId="7" fillId="0" borderId="14" xfId="0" applyNumberFormat="1" applyFont="1" applyBorder="1" applyAlignment="1">
      <alignment horizontal="center" shrinkToFit="1"/>
    </xf>
    <xf numFmtId="0" fontId="5" fillId="0" borderId="7" xfId="0" applyFont="1" applyBorder="1"/>
    <xf numFmtId="0" fontId="4" fillId="0" borderId="7" xfId="0" applyFont="1" applyBorder="1" applyAlignment="1">
      <alignment wrapText="1" shrinkToFit="1"/>
    </xf>
    <xf numFmtId="0" fontId="4" fillId="0" borderId="7" xfId="0" applyFont="1" applyBorder="1" applyAlignment="1">
      <alignment horizontal="left" vertical="top"/>
    </xf>
    <xf numFmtId="0" fontId="4" fillId="0" borderId="15" xfId="0" applyFont="1" applyBorder="1" applyAlignment="1">
      <alignment horizontal="center"/>
    </xf>
    <xf numFmtId="0" fontId="22" fillId="0" borderId="7" xfId="0" applyFont="1" applyBorder="1"/>
    <xf numFmtId="0" fontId="4" fillId="0" borderId="7" xfId="0" applyFont="1" applyBorder="1" applyAlignment="1">
      <alignment horizontal="center" shrinkToFit="1"/>
    </xf>
    <xf numFmtId="0" fontId="54" fillId="0" borderId="0" xfId="0" applyFont="1"/>
    <xf numFmtId="0" fontId="54" fillId="0" borderId="0" xfId="0" applyFont="1" applyAlignment="1">
      <alignment vertical="center"/>
    </xf>
    <xf numFmtId="0" fontId="55" fillId="0" borderId="0" xfId="0" applyFont="1" applyAlignment="1">
      <alignment horizontal="left" vertical="center"/>
    </xf>
    <xf numFmtId="0" fontId="55" fillId="0" borderId="0" xfId="0" applyFont="1"/>
    <xf numFmtId="0" fontId="55" fillId="0" borderId="0" xfId="0" applyFont="1" applyAlignment="1">
      <alignment vertical="center"/>
    </xf>
    <xf numFmtId="164" fontId="55" fillId="0" borderId="0" xfId="3" applyNumberFormat="1" applyFont="1"/>
    <xf numFmtId="0" fontId="57" fillId="0" borderId="0" xfId="0" applyFont="1"/>
    <xf numFmtId="0" fontId="58" fillId="0" borderId="0" xfId="0" applyFont="1"/>
    <xf numFmtId="164" fontId="55" fillId="0" borderId="0" xfId="3" applyNumberFormat="1" applyFont="1" applyBorder="1" applyAlignment="1">
      <alignment horizontal="left"/>
    </xf>
    <xf numFmtId="0" fontId="54" fillId="0" borderId="0" xfId="0" applyFont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164" fontId="54" fillId="0" borderId="2" xfId="1" applyNumberFormat="1" applyFont="1" applyFill="1" applyBorder="1" applyAlignment="1">
      <alignment horizontal="center" vertical="center"/>
    </xf>
    <xf numFmtId="164" fontId="54" fillId="0" borderId="2" xfId="1" applyNumberFormat="1" applyFont="1" applyFill="1" applyBorder="1" applyAlignment="1">
      <alignment vertical="center"/>
    </xf>
    <xf numFmtId="0" fontId="54" fillId="0" borderId="6" xfId="0" applyFont="1" applyBorder="1" applyAlignment="1">
      <alignment vertical="center"/>
    </xf>
    <xf numFmtId="164" fontId="54" fillId="0" borderId="0" xfId="0" applyNumberFormat="1" applyFont="1" applyAlignment="1">
      <alignment vertical="center"/>
    </xf>
    <xf numFmtId="0" fontId="54" fillId="0" borderId="2" xfId="0" applyFont="1" applyBorder="1" applyAlignment="1">
      <alignment vertical="center"/>
    </xf>
    <xf numFmtId="0" fontId="54" fillId="0" borderId="5" xfId="0" applyFont="1" applyBorder="1" applyAlignment="1">
      <alignment horizontal="left" vertical="center"/>
    </xf>
    <xf numFmtId="0" fontId="54" fillId="0" borderId="5" xfId="0" applyFont="1" applyBorder="1" applyAlignment="1">
      <alignment vertical="center"/>
    </xf>
    <xf numFmtId="0" fontId="54" fillId="0" borderId="3" xfId="0" applyFont="1" applyBorder="1" applyAlignment="1">
      <alignment vertical="top" wrapText="1"/>
    </xf>
    <xf numFmtId="0" fontId="53" fillId="0" borderId="2" xfId="0" applyFont="1" applyBorder="1" applyAlignment="1">
      <alignment horizontal="left" vertical="center" wrapText="1"/>
    </xf>
    <xf numFmtId="0" fontId="54" fillId="0" borderId="7" xfId="0" applyFont="1" applyBorder="1" applyAlignment="1">
      <alignment vertical="top" wrapText="1"/>
    </xf>
    <xf numFmtId="0" fontId="55" fillId="0" borderId="7" xfId="0" applyFont="1" applyBorder="1" applyAlignment="1">
      <alignment vertical="top" wrapText="1"/>
    </xf>
    <xf numFmtId="0" fontId="54" fillId="0" borderId="7" xfId="0" applyFont="1" applyBorder="1" applyAlignment="1">
      <alignment vertical="center"/>
    </xf>
    <xf numFmtId="0" fontId="54" fillId="0" borderId="2" xfId="0" applyFont="1" applyBorder="1" applyAlignment="1">
      <alignment vertical="center" wrapText="1"/>
    </xf>
    <xf numFmtId="0" fontId="54" fillId="0" borderId="2" xfId="0" applyFont="1" applyBorder="1" applyAlignment="1">
      <alignment vertical="top" wrapText="1"/>
    </xf>
    <xf numFmtId="0" fontId="54" fillId="0" borderId="2" xfId="0" applyFont="1" applyBorder="1" applyAlignment="1">
      <alignment horizontal="center"/>
    </xf>
    <xf numFmtId="0" fontId="54" fillId="0" borderId="2" xfId="0" applyFont="1" applyBorder="1"/>
    <xf numFmtId="0" fontId="54" fillId="0" borderId="0" xfId="0" applyFont="1" applyAlignment="1">
      <alignment horizontal="center"/>
    </xf>
    <xf numFmtId="0" fontId="3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/>
    </xf>
    <xf numFmtId="0" fontId="16" fillId="0" borderId="0" xfId="0" applyFont="1" applyAlignment="1">
      <alignment vertical="top" wrapText="1"/>
    </xf>
    <xf numFmtId="41" fontId="10" fillId="0" borderId="2" xfId="0" applyNumberFormat="1" applyFont="1" applyBorder="1" applyAlignment="1">
      <alignment horizontal="center" vertical="top" shrinkToFit="1"/>
    </xf>
    <xf numFmtId="3" fontId="11" fillId="0" borderId="14" xfId="1" applyNumberFormat="1" applyFont="1" applyFill="1" applyBorder="1" applyAlignment="1">
      <alignment horizontal="center" vertical="top"/>
    </xf>
    <xf numFmtId="3" fontId="11" fillId="0" borderId="16" xfId="1" applyNumberFormat="1" applyFont="1" applyFill="1" applyBorder="1" applyAlignment="1">
      <alignment horizontal="center" vertical="top"/>
    </xf>
    <xf numFmtId="3" fontId="11" fillId="0" borderId="17" xfId="1" applyNumberFormat="1" applyFont="1" applyFill="1" applyBorder="1" applyAlignment="1">
      <alignment horizontal="center" vertical="top"/>
    </xf>
    <xf numFmtId="3" fontId="11" fillId="2" borderId="4" xfId="1" applyNumberFormat="1" applyFont="1" applyFill="1" applyBorder="1" applyAlignment="1">
      <alignment horizontal="center" vertical="top"/>
    </xf>
    <xf numFmtId="3" fontId="2" fillId="0" borderId="0" xfId="1" applyNumberFormat="1" applyFont="1" applyFill="1" applyAlignment="1">
      <alignment vertical="top"/>
    </xf>
    <xf numFmtId="164" fontId="11" fillId="0" borderId="2" xfId="1" applyNumberFormat="1" applyFont="1" applyFill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164" fontId="10" fillId="0" borderId="3" xfId="1" applyNumberFormat="1" applyFont="1" applyFill="1" applyBorder="1" applyAlignment="1">
      <alignment horizontal="right" vertical="center"/>
    </xf>
    <xf numFmtId="164" fontId="10" fillId="0" borderId="4" xfId="1" applyNumberFormat="1" applyFont="1" applyFill="1" applyBorder="1" applyAlignment="1">
      <alignment horizontal="center" vertical="top"/>
    </xf>
    <xf numFmtId="164" fontId="10" fillId="0" borderId="2" xfId="1" applyNumberFormat="1" applyFont="1" applyFill="1" applyBorder="1" applyAlignment="1">
      <alignment horizontal="center" vertical="top"/>
    </xf>
    <xf numFmtId="3" fontId="10" fillId="0" borderId="4" xfId="1" applyNumberFormat="1" applyFont="1" applyFill="1" applyBorder="1" applyAlignment="1">
      <alignment horizontal="center" vertical="top"/>
    </xf>
    <xf numFmtId="1" fontId="10" fillId="0" borderId="2" xfId="0" applyNumberFormat="1" applyFont="1" applyBorder="1" applyAlignment="1">
      <alignment horizontal="right" vertical="top"/>
    </xf>
    <xf numFmtId="0" fontId="12" fillId="0" borderId="2" xfId="0" applyFont="1" applyBorder="1" applyAlignment="1">
      <alignment vertical="top" wrapText="1"/>
    </xf>
    <xf numFmtId="3" fontId="33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/>
    </xf>
    <xf numFmtId="3" fontId="11" fillId="0" borderId="4" xfId="1" applyNumberFormat="1" applyFont="1" applyFill="1" applyBorder="1" applyAlignment="1">
      <alignment horizontal="center" vertical="top"/>
    </xf>
    <xf numFmtId="0" fontId="12" fillId="0" borderId="5" xfId="0" applyFont="1" applyBorder="1" applyAlignment="1">
      <alignment vertical="top" wrapText="1"/>
    </xf>
    <xf numFmtId="3" fontId="12" fillId="0" borderId="7" xfId="0" applyNumberFormat="1" applyFont="1" applyBorder="1" applyAlignment="1">
      <alignment horizontal="right" vertical="center" wrapText="1"/>
    </xf>
    <xf numFmtId="164" fontId="11" fillId="0" borderId="5" xfId="1" applyNumberFormat="1" applyFont="1" applyFill="1" applyBorder="1" applyAlignment="1">
      <alignment horizontal="center" vertical="top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3" fontId="11" fillId="0" borderId="2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wrapText="1"/>
    </xf>
    <xf numFmtId="164" fontId="11" fillId="0" borderId="0" xfId="1" applyNumberFormat="1" applyFont="1" applyFill="1" applyAlignment="1">
      <alignment horizontal="right" vertical="center"/>
    </xf>
    <xf numFmtId="0" fontId="11" fillId="0" borderId="12" xfId="0" applyFont="1" applyBorder="1" applyAlignment="1">
      <alignment vertical="top" wrapText="1"/>
    </xf>
    <xf numFmtId="3" fontId="11" fillId="0" borderId="3" xfId="0" applyNumberFormat="1" applyFont="1" applyBorder="1" applyAlignment="1">
      <alignment horizontal="right" vertical="center"/>
    </xf>
    <xf numFmtId="3" fontId="10" fillId="0" borderId="4" xfId="1" applyNumberFormat="1" applyFont="1" applyFill="1" applyBorder="1" applyAlignment="1">
      <alignment horizontal="right" vertical="center"/>
    </xf>
    <xf numFmtId="3" fontId="10" fillId="2" borderId="4" xfId="1" applyNumberFormat="1" applyFont="1" applyFill="1" applyBorder="1" applyAlignment="1">
      <alignment horizontal="right" vertical="top"/>
    </xf>
    <xf numFmtId="3" fontId="10" fillId="0" borderId="4" xfId="1" applyNumberFormat="1" applyFont="1" applyFill="1" applyBorder="1" applyAlignment="1" applyProtection="1">
      <alignment horizontal="right" vertical="top"/>
      <protection locked="0"/>
    </xf>
    <xf numFmtId="0" fontId="2" fillId="3" borderId="2" xfId="0" applyFont="1" applyFill="1" applyBorder="1" applyAlignment="1">
      <alignment horizontal="left" vertical="top"/>
    </xf>
    <xf numFmtId="0" fontId="11" fillId="0" borderId="2" xfId="0" applyFont="1" applyBorder="1" applyAlignment="1">
      <alignment horizontal="left" vertical="center"/>
    </xf>
    <xf numFmtId="164" fontId="11" fillId="0" borderId="2" xfId="0" applyNumberFormat="1" applyFont="1" applyBorder="1" applyAlignment="1">
      <alignment horizontal="left" vertical="center"/>
    </xf>
    <xf numFmtId="0" fontId="2" fillId="3" borderId="0" xfId="0" applyFont="1" applyFill="1" applyAlignment="1">
      <alignment horizontal="left" vertical="top"/>
    </xf>
    <xf numFmtId="164" fontId="17" fillId="0" borderId="0" xfId="3" applyNumberFormat="1" applyFont="1" applyBorder="1" applyAlignment="1"/>
    <xf numFmtId="0" fontId="9" fillId="0" borderId="0" xfId="0" applyFont="1"/>
    <xf numFmtId="164" fontId="54" fillId="0" borderId="2" xfId="1" applyNumberFormat="1" applyFont="1" applyBorder="1" applyAlignment="1">
      <alignment vertical="center"/>
    </xf>
    <xf numFmtId="0" fontId="54" fillId="0" borderId="7" xfId="0" applyFont="1" applyBorder="1" applyAlignment="1">
      <alignment vertical="center" wrapText="1"/>
    </xf>
    <xf numFmtId="0" fontId="33" fillId="0" borderId="7" xfId="0" applyFont="1" applyBorder="1" applyAlignment="1">
      <alignment vertical="top"/>
    </xf>
    <xf numFmtId="0" fontId="23" fillId="0" borderId="0" xfId="0" applyFont="1"/>
    <xf numFmtId="164" fontId="4" fillId="0" borderId="2" xfId="1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center" vertical="top" wrapText="1"/>
    </xf>
    <xf numFmtId="41" fontId="10" fillId="0" borderId="14" xfId="0" applyNumberFormat="1" applyFont="1" applyBorder="1" applyAlignment="1">
      <alignment horizontal="center" vertical="top" shrinkToFit="1"/>
    </xf>
    <xf numFmtId="41" fontId="10" fillId="0" borderId="3" xfId="0" applyNumberFormat="1" applyFont="1" applyBorder="1" applyAlignment="1">
      <alignment horizontal="center" vertical="top" shrinkToFit="1"/>
    </xf>
    <xf numFmtId="0" fontId="5" fillId="0" borderId="14" xfId="6" applyFont="1" applyBorder="1" applyAlignment="1">
      <alignment horizontal="center"/>
    </xf>
    <xf numFmtId="0" fontId="4" fillId="0" borderId="16" xfId="6" applyFont="1" applyBorder="1" applyAlignment="1">
      <alignment horizontal="center"/>
    </xf>
    <xf numFmtId="0" fontId="4" fillId="0" borderId="17" xfId="6" applyFont="1" applyBorder="1" applyAlignment="1">
      <alignment horizontal="center"/>
    </xf>
    <xf numFmtId="0" fontId="4" fillId="0" borderId="15" xfId="6" applyFont="1" applyBorder="1"/>
    <xf numFmtId="0" fontId="4" fillId="0" borderId="18" xfId="6" applyFont="1" applyBorder="1"/>
    <xf numFmtId="0" fontId="4" fillId="0" borderId="0" xfId="6" applyFont="1" applyBorder="1"/>
    <xf numFmtId="0" fontId="4" fillId="0" borderId="7" xfId="6" applyFont="1" applyBorder="1" applyAlignment="1">
      <alignment wrapText="1"/>
    </xf>
    <xf numFmtId="0" fontId="4" fillId="0" borderId="3" xfId="6" applyFont="1" applyBorder="1" applyAlignment="1">
      <alignment horizontal="left"/>
    </xf>
    <xf numFmtId="0" fontId="4" fillId="0" borderId="7" xfId="6" applyFont="1" applyBorder="1" applyAlignment="1">
      <alignment horizontal="left"/>
    </xf>
    <xf numFmtId="17" fontId="4" fillId="0" borderId="12" xfId="6" applyNumberFormat="1" applyFont="1" applyBorder="1" applyAlignment="1">
      <alignment horizontal="center"/>
    </xf>
    <xf numFmtId="0" fontId="4" fillId="0" borderId="1" xfId="6" applyFont="1" applyBorder="1"/>
    <xf numFmtId="164" fontId="11" fillId="0" borderId="2" xfId="1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164" fontId="11" fillId="0" borderId="4" xfId="1" applyNumberFormat="1" applyFont="1" applyFill="1" applyBorder="1" applyAlignment="1">
      <alignment horizontal="center" vertical="top"/>
    </xf>
    <xf numFmtId="164" fontId="11" fillId="0" borderId="6" xfId="1" applyNumberFormat="1" applyFont="1" applyFill="1" applyBorder="1" applyAlignment="1">
      <alignment horizontal="center" vertical="top"/>
    </xf>
    <xf numFmtId="164" fontId="11" fillId="0" borderId="3" xfId="1" applyNumberFormat="1" applyFont="1" applyFill="1" applyBorder="1" applyAlignment="1">
      <alignment horizontal="center" vertical="top"/>
    </xf>
    <xf numFmtId="164" fontId="11" fillId="0" borderId="7" xfId="1" applyNumberFormat="1" applyFont="1" applyFill="1" applyBorder="1" applyAlignment="1">
      <alignment horizontal="center" vertical="top"/>
    </xf>
    <xf numFmtId="164" fontId="11" fillId="0" borderId="3" xfId="1" applyNumberFormat="1" applyFont="1" applyFill="1" applyBorder="1" applyAlignment="1">
      <alignment horizontal="center" vertical="top" wrapText="1"/>
    </xf>
    <xf numFmtId="164" fontId="11" fillId="0" borderId="7" xfId="1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4" fontId="11" fillId="0" borderId="1" xfId="3" applyNumberFormat="1" applyFont="1" applyBorder="1" applyAlignment="1">
      <alignment horizontal="right" vertical="top"/>
    </xf>
    <xf numFmtId="3" fontId="10" fillId="0" borderId="1" xfId="0" applyNumberFormat="1" applyFont="1" applyBorder="1" applyAlignment="1">
      <alignment horizontal="center" vertical="top"/>
    </xf>
    <xf numFmtId="0" fontId="33" fillId="0" borderId="3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 shrinkToFit="1"/>
    </xf>
    <xf numFmtId="0" fontId="33" fillId="0" borderId="7" xfId="0" applyFont="1" applyBorder="1" applyAlignment="1">
      <alignment horizontal="center" vertical="center" wrapText="1" shrinkToFit="1"/>
    </xf>
    <xf numFmtId="0" fontId="33" fillId="0" borderId="5" xfId="0" applyFont="1" applyBorder="1" applyAlignment="1">
      <alignment horizontal="center" vertical="center" wrapText="1" shrinkToFit="1"/>
    </xf>
    <xf numFmtId="0" fontId="41" fillId="0" borderId="3" xfId="0" applyFont="1" applyBorder="1" applyAlignment="1">
      <alignment horizontal="center" vertical="center" shrinkToFit="1"/>
    </xf>
    <xf numFmtId="0" fontId="35" fillId="0" borderId="7" xfId="0" applyFont="1" applyBorder="1" applyAlignment="1">
      <alignment horizontal="center" vertical="center" shrinkToFit="1"/>
    </xf>
    <xf numFmtId="0" fontId="35" fillId="0" borderId="5" xfId="0" applyFont="1" applyBorder="1" applyAlignment="1">
      <alignment horizontal="center" vertical="center" shrinkToFit="1"/>
    </xf>
    <xf numFmtId="0" fontId="41" fillId="0" borderId="3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4" fillId="0" borderId="0" xfId="0" applyFont="1" applyAlignment="1">
      <alignment horizontal="left" vertical="top"/>
    </xf>
    <xf numFmtId="0" fontId="34" fillId="0" borderId="0" xfId="0" applyFont="1" applyAlignment="1">
      <alignment horizontal="left"/>
    </xf>
    <xf numFmtId="164" fontId="11" fillId="0" borderId="0" xfId="3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164" fontId="2" fillId="0" borderId="0" xfId="3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164" fontId="2" fillId="0" borderId="0" xfId="3" applyNumberFormat="1" applyFont="1" applyAlignment="1">
      <alignment horizontal="center"/>
    </xf>
    <xf numFmtId="164" fontId="2" fillId="0" borderId="1" xfId="3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3" xfId="7" applyFont="1" applyBorder="1" applyAlignment="1">
      <alignment horizontal="center" vertical="top" wrapText="1"/>
    </xf>
    <xf numFmtId="0" fontId="9" fillId="0" borderId="7" xfId="7" applyFont="1" applyBorder="1" applyAlignment="1">
      <alignment horizontal="center" vertical="top" wrapText="1"/>
    </xf>
    <xf numFmtId="0" fontId="9" fillId="0" borderId="5" xfId="7" applyFont="1" applyBorder="1" applyAlignment="1">
      <alignment horizontal="center" vertical="top" wrapText="1"/>
    </xf>
    <xf numFmtId="164" fontId="17" fillId="0" borderId="1" xfId="3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8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0" xfId="8" applyFont="1" applyAlignment="1">
      <alignment horizontal="left"/>
    </xf>
    <xf numFmtId="0" fontId="8" fillId="0" borderId="0" xfId="8" applyFont="1" applyAlignment="1">
      <alignment horizontal="center"/>
    </xf>
    <xf numFmtId="0" fontId="6" fillId="0" borderId="0" xfId="8" applyFont="1" applyAlignment="1">
      <alignment horizontal="left"/>
    </xf>
    <xf numFmtId="164" fontId="2" fillId="0" borderId="0" xfId="9" applyNumberFormat="1" applyFont="1" applyAlignment="1">
      <alignment horizontal="left"/>
    </xf>
    <xf numFmtId="3" fontId="5" fillId="0" borderId="0" xfId="8" applyNumberFormat="1" applyFont="1" applyAlignment="1">
      <alignment horizontal="center"/>
    </xf>
    <xf numFmtId="0" fontId="54" fillId="0" borderId="3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top" wrapText="1"/>
    </xf>
    <xf numFmtId="0" fontId="55" fillId="0" borderId="3" xfId="0" applyFont="1" applyBorder="1" applyAlignment="1">
      <alignment horizontal="left" vertical="top" wrapText="1"/>
    </xf>
    <xf numFmtId="0" fontId="55" fillId="0" borderId="7" xfId="0" applyFont="1" applyBorder="1" applyAlignment="1">
      <alignment horizontal="left" vertical="top" wrapText="1"/>
    </xf>
    <xf numFmtId="164" fontId="54" fillId="0" borderId="2" xfId="1" applyNumberFormat="1" applyFont="1" applyFill="1" applyBorder="1" applyAlignment="1">
      <alignment horizontal="left" vertical="center"/>
    </xf>
    <xf numFmtId="0" fontId="54" fillId="0" borderId="7" xfId="0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164" fontId="55" fillId="0" borderId="1" xfId="3" applyNumberFormat="1" applyFont="1" applyBorder="1" applyAlignment="1">
      <alignment horizontal="left"/>
    </xf>
    <xf numFmtId="3" fontId="50" fillId="0" borderId="1" xfId="0" applyNumberFormat="1" applyFont="1" applyBorder="1" applyAlignment="1">
      <alignment horizontal="left"/>
    </xf>
    <xf numFmtId="3" fontId="50" fillId="0" borderId="0" xfId="0" applyNumberFormat="1" applyFont="1" applyAlignment="1">
      <alignment horizontal="center"/>
    </xf>
    <xf numFmtId="0" fontId="53" fillId="0" borderId="0" xfId="0" applyFont="1" applyAlignment="1">
      <alignment horizontal="center"/>
    </xf>
    <xf numFmtId="0" fontId="54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7" fillId="0" borderId="0" xfId="0" applyFont="1" applyAlignment="1">
      <alignment horizontal="center"/>
    </xf>
    <xf numFmtId="0" fontId="2" fillId="0" borderId="3" xfId="4" applyFont="1" applyBorder="1" applyAlignment="1">
      <alignment horizontal="left" vertical="top" wrapText="1"/>
    </xf>
    <xf numFmtId="0" fontId="2" fillId="0" borderId="5" xfId="4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164" fontId="2" fillId="3" borderId="0" xfId="3" applyNumberFormat="1" applyFont="1" applyFill="1" applyAlignment="1">
      <alignment horizontal="left"/>
    </xf>
    <xf numFmtId="0" fontId="8" fillId="3" borderId="0" xfId="0" applyFont="1" applyFill="1" applyAlignment="1">
      <alignment horizontal="center"/>
    </xf>
    <xf numFmtId="164" fontId="2" fillId="0" borderId="0" xfId="3" applyNumberFormat="1" applyFont="1" applyAlignment="1">
      <alignment horizontal="right"/>
    </xf>
    <xf numFmtId="3" fontId="8" fillId="0" borderId="0" xfId="0" applyNumberFormat="1" applyFont="1" applyAlignment="1">
      <alignment horizontal="center"/>
    </xf>
    <xf numFmtId="164" fontId="2" fillId="0" borderId="0" xfId="3" applyNumberFormat="1" applyFont="1" applyAlignment="1">
      <alignment horizontal="center" vertical="center"/>
    </xf>
    <xf numFmtId="164" fontId="2" fillId="0" borderId="0" xfId="3" applyNumberFormat="1" applyFont="1" applyAlignment="1">
      <alignment horizontal="left" vertical="center"/>
    </xf>
    <xf numFmtId="164" fontId="2" fillId="0" borderId="1" xfId="3" applyNumberFormat="1" applyFont="1" applyBorder="1" applyAlignment="1">
      <alignment horizontal="left" vertical="center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18" fillId="0" borderId="0" xfId="3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41" fontId="17" fillId="3" borderId="3" xfId="0" applyNumberFormat="1" applyFont="1" applyFill="1" applyBorder="1" applyAlignment="1">
      <alignment horizontal="center" vertical="top" readingOrder="1"/>
    </xf>
    <xf numFmtId="41" fontId="17" fillId="3" borderId="7" xfId="0" applyNumberFormat="1" applyFont="1" applyFill="1" applyBorder="1" applyAlignment="1">
      <alignment horizontal="center" vertical="top" readingOrder="1"/>
    </xf>
    <xf numFmtId="41" fontId="17" fillId="3" borderId="5" xfId="0" applyNumberFormat="1" applyFont="1" applyFill="1" applyBorder="1" applyAlignment="1">
      <alignment horizontal="center" vertical="top" readingOrder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3" fontId="8" fillId="3" borderId="3" xfId="0" applyNumberFormat="1" applyFont="1" applyFill="1" applyBorder="1" applyAlignment="1">
      <alignment horizontal="center" vertical="top" wrapText="1"/>
    </xf>
    <xf numFmtId="3" fontId="8" fillId="3" borderId="7" xfId="0" applyNumberFormat="1" applyFont="1" applyFill="1" applyBorder="1" applyAlignment="1">
      <alignment horizontal="center" vertical="top" wrapText="1"/>
    </xf>
    <xf numFmtId="3" fontId="8" fillId="3" borderId="5" xfId="0" applyNumberFormat="1" applyFont="1" applyFill="1" applyBorder="1" applyAlignment="1">
      <alignment horizontal="center" vertical="top" wrapText="1"/>
    </xf>
    <xf numFmtId="41" fontId="2" fillId="3" borderId="3" xfId="0" applyNumberFormat="1" applyFont="1" applyFill="1" applyBorder="1" applyAlignment="1">
      <alignment horizontal="center" vertical="top" readingOrder="1"/>
    </xf>
    <xf numFmtId="41" fontId="2" fillId="3" borderId="7" xfId="0" applyNumberFormat="1" applyFont="1" applyFill="1" applyBorder="1" applyAlignment="1">
      <alignment horizontal="center" vertical="top" readingOrder="1"/>
    </xf>
    <xf numFmtId="41" fontId="2" fillId="3" borderId="5" xfId="0" applyNumberFormat="1" applyFont="1" applyFill="1" applyBorder="1" applyAlignment="1">
      <alignment horizontal="center" vertical="top" readingOrder="1"/>
    </xf>
    <xf numFmtId="41" fontId="7" fillId="3" borderId="3" xfId="0" applyNumberFormat="1" applyFont="1" applyFill="1" applyBorder="1" applyAlignment="1">
      <alignment horizontal="center" vertical="top" readingOrder="1"/>
    </xf>
    <xf numFmtId="41" fontId="7" fillId="3" borderId="7" xfId="0" applyNumberFormat="1" applyFont="1" applyFill="1" applyBorder="1" applyAlignment="1">
      <alignment horizontal="center" vertical="top" readingOrder="1"/>
    </xf>
    <xf numFmtId="41" fontId="7" fillId="3" borderId="5" xfId="0" applyNumberFormat="1" applyFont="1" applyFill="1" applyBorder="1" applyAlignment="1">
      <alignment horizontal="center" vertical="top" readingOrder="1"/>
    </xf>
    <xf numFmtId="41" fontId="4" fillId="3" borderId="3" xfId="0" applyNumberFormat="1" applyFont="1" applyFill="1" applyBorder="1" applyAlignment="1">
      <alignment horizontal="center" vertical="top" readingOrder="1"/>
    </xf>
    <xf numFmtId="41" fontId="4" fillId="3" borderId="7" xfId="0" applyNumberFormat="1" applyFont="1" applyFill="1" applyBorder="1" applyAlignment="1">
      <alignment horizontal="center" vertical="top" readingOrder="1"/>
    </xf>
    <xf numFmtId="41" fontId="4" fillId="3" borderId="5" xfId="0" applyNumberFormat="1" applyFont="1" applyFill="1" applyBorder="1" applyAlignment="1">
      <alignment horizontal="center" vertical="top" readingOrder="1"/>
    </xf>
    <xf numFmtId="0" fontId="18" fillId="0" borderId="0" xfId="0" applyFont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 shrinkToFit="1"/>
    </xf>
    <xf numFmtId="0" fontId="5" fillId="0" borderId="3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 wrapText="1"/>
    </xf>
    <xf numFmtId="3" fontId="8" fillId="0" borderId="0" xfId="6" applyNumberFormat="1" applyFont="1" applyAlignment="1">
      <alignment horizontal="center"/>
    </xf>
    <xf numFmtId="0" fontId="8" fillId="0" borderId="0" xfId="6" applyFont="1" applyAlignment="1">
      <alignment horizontal="center"/>
    </xf>
    <xf numFmtId="0" fontId="5" fillId="0" borderId="3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vertical="center"/>
    </xf>
    <xf numFmtId="0" fontId="5" fillId="0" borderId="8" xfId="6" applyFont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6" fillId="0" borderId="0" xfId="6" applyFont="1" applyAlignment="1">
      <alignment horizontal="left"/>
    </xf>
    <xf numFmtId="0" fontId="5" fillId="0" borderId="0" xfId="6" applyFont="1" applyAlignment="1">
      <alignment horizontal="center"/>
    </xf>
    <xf numFmtId="0" fontId="4" fillId="0" borderId="0" xfId="6" applyFont="1" applyAlignment="1">
      <alignment horizontal="left"/>
    </xf>
    <xf numFmtId="0" fontId="6" fillId="0" borderId="0" xfId="6" applyFont="1" applyAlignment="1">
      <alignment horizontal="left" vertical="top"/>
    </xf>
    <xf numFmtId="0" fontId="4" fillId="0" borderId="0" xfId="6" applyFont="1" applyAlignment="1">
      <alignment horizontal="left" vertical="top"/>
    </xf>
    <xf numFmtId="0" fontId="4" fillId="0" borderId="0" xfId="6" applyFont="1" applyAlignment="1">
      <alignment horizontal="left" wrapText="1"/>
    </xf>
    <xf numFmtId="0" fontId="5" fillId="0" borderId="2" xfId="6" applyFont="1" applyBorder="1" applyAlignment="1">
      <alignment horizontal="center"/>
    </xf>
    <xf numFmtId="3" fontId="11" fillId="0" borderId="2" xfId="0" applyNumberFormat="1" applyFont="1" applyFill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16" fillId="0" borderId="0" xfId="0" applyFont="1" applyBorder="1" applyAlignment="1">
      <alignment vertical="top"/>
    </xf>
    <xf numFmtId="164" fontId="10" fillId="0" borderId="0" xfId="1" applyNumberFormat="1" applyFont="1" applyFill="1" applyBorder="1" applyAlignment="1">
      <alignment horizontal="right" vertical="top"/>
    </xf>
  </cellXfs>
  <cellStyles count="11">
    <cellStyle name="Comma 2" xfId="10" xr:uid="{00000000-0005-0000-0000-000000000000}"/>
    <cellStyle name="Normal 2" xfId="8" xr:uid="{00000000-0005-0000-0000-000001000000}"/>
    <cellStyle name="เครื่องหมายจุลภาค 2" xfId="2" xr:uid="{00000000-0005-0000-0000-000003000000}"/>
    <cellStyle name="เครื่องหมายจุลภาค 3" xfId="3" xr:uid="{00000000-0005-0000-0000-000004000000}"/>
    <cellStyle name="เครื่องหมายจุลภาค 3 2" xfId="5" xr:uid="{00000000-0005-0000-0000-000005000000}"/>
    <cellStyle name="เครื่องหมายจุลภาค 3 3" xfId="9" xr:uid="{00000000-0005-0000-0000-000006000000}"/>
    <cellStyle name="จุลภาค" xfId="1" builtinId="3"/>
    <cellStyle name="ปกติ" xfId="0" builtinId="0"/>
    <cellStyle name="ปกติ 2" xfId="4" xr:uid="{00000000-0005-0000-0000-000008000000}"/>
    <cellStyle name="ปกติ 2 2" xfId="7" xr:uid="{00000000-0005-0000-0000-000009000000}"/>
    <cellStyle name="ปกติ 3" xfId="6" xr:uid="{00000000-0005-0000-0000-00000A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31747</xdr:colOff>
      <xdr:row>13</xdr:row>
      <xdr:rowOff>226697</xdr:rowOff>
    </xdr:from>
    <xdr:to>
      <xdr:col>18</xdr:col>
      <xdr:colOff>76200</xdr:colOff>
      <xdr:row>20</xdr:row>
      <xdr:rowOff>295275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A1EA647A-49FD-42EE-A9CB-B49A57EDA0ED}"/>
            </a:ext>
          </a:extLst>
        </xdr:cNvPr>
        <xdr:cNvSpPr txBox="1"/>
      </xdr:nvSpPr>
      <xdr:spPr>
        <a:xfrm>
          <a:off x="6327772" y="4379597"/>
          <a:ext cx="4225928" cy="3316603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 u="sng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กิจกรรมที่ 1</a:t>
          </a:r>
        </a:p>
        <a:p>
          <a:r>
            <a:rPr lang="th-TH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ชี้แจงแนวทาง</a:t>
          </a:r>
          <a:r>
            <a:rPr lang="th-TH" sz="11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การดำเนินงานพัฒนาคุณภาพชีวิตระดับอำเภอ (พชอ.) จังหวัดชลบุรี ปีงบประมาณ</a:t>
          </a:r>
          <a:r>
            <a:rPr lang="en-US" sz="11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2568        </a:t>
          </a:r>
          <a:endParaRPr lang="en-US" sz="1200" b="1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1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4,200</a:t>
          </a:r>
          <a:r>
            <a:rPr lang="th-TH" sz="11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</a:t>
          </a:r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มื้อละ 80 บาท จำนวน 35 คน เป็นเงิน 2,800 บาท 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10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ค่าอาหารว่างพร้อมเครื่องดื่ม จำนวน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มื้อละ </a:t>
          </a:r>
          <a:r>
            <a:rPr lang="en-US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 จำนวน 35 คน  เป็นเงิน 1,400 บาท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1" u="sng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กิจกรรมที่ 2</a:t>
          </a:r>
        </a:p>
        <a:p>
          <a:r>
            <a:rPr lang="th-TH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ประชุมแลกเปลี่ยนเรียนรู้และค้นหาต้นแบบการดำเนินงานพัฒนาคุณภาพชีวิตระดับอำเภอ ปี</a:t>
          </a:r>
          <a:r>
            <a:rPr lang="en-US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2568        </a:t>
          </a:r>
        </a:p>
        <a:p>
          <a:r>
            <a:rPr lang="th-TH" sz="1200" b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เป็นเงิน 13,200</a:t>
          </a:r>
          <a:r>
            <a:rPr lang="th-TH" sz="1200" b="1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บาท </a:t>
          </a:r>
        </a:p>
        <a:p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-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ค่าอาหารกลางวัน</a:t>
          </a:r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จำนวน 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1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มื้อ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มื้อละ 80 บาท จำนวน 50 คืน เป็นเงิน 4,000 บาท </a:t>
          </a:r>
          <a:endParaRPr lang="en-US" sz="12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-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ค่าอาหารว่างพร้อมเครื่องดื่ม จำนวน 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2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มื้อ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มื้อละ 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2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0 บาท จำนวน 50 คน  เป็นเงิน 2,000 บาท</a:t>
          </a:r>
          <a:endParaRPr lang="en-US" sz="12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-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ค่าสมนาคุณวิทยากรอภิปราย 3 คน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คนละ 4 ชั่วโมง ชั่วโมงละ 600 บาท เป็นเงิน 7,200 บาท </a:t>
          </a:r>
        </a:p>
        <a:p>
          <a:r>
            <a:rPr lang="th-TH" sz="1200" b="1" u="sng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200" b="1" u="sng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3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-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ค่าจ้างจัดทำโล่รางวัลการพัฒนาคุณภาพชีวิตระดับอำเภอ</a:t>
          </a:r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(พชอ.)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จำนวน 11 อัน ๆละ 1,200 บาท   </a:t>
          </a:r>
        </a:p>
        <a:p>
          <a:r>
            <a:rPr lang="th-TH" sz="120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เป็นเงิน 13,200 บาท</a:t>
          </a:r>
          <a:r>
            <a:rPr lang="en-US" sz="120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</a:t>
          </a:r>
        </a:p>
        <a:p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รวมเป็นเงินทั้งสิ้น </a:t>
          </a:r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30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,600 บาท (สามหมื่นหกร้อยบาทถ้วน) </a:t>
          </a:r>
          <a:endParaRPr lang="en-US" sz="12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หมายเหตุ 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*เบิกค่าใช้จ่ายตามจริง</a:t>
          </a:r>
          <a:r>
            <a:rPr lang="th-TH" sz="12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</a:t>
          </a:r>
          <a:r>
            <a:rPr lang="en-US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**</a:t>
          </a:r>
          <a:r>
            <a:rPr lang="th-TH" sz="12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ทุกรายการสามารถัวเฉลี่ยกันได้</a:t>
          </a:r>
          <a:endParaRPr lang="en-US" sz="12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1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                                               </a:t>
          </a:r>
          <a:endParaRPr lang="th-TH" sz="1400">
            <a:solidFill>
              <a:schemeClr val="tx1"/>
            </a:solidFill>
            <a:effectLst/>
            <a:latin typeface="TH SarabunPSK" pitchFamily="34" charset="-34"/>
            <a:cs typeface="TH SarabunPSK" pitchFamily="34" charset="-34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1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                                                                                                                                                                                                             </a:t>
          </a:r>
          <a:endParaRPr lang="th-TH" sz="1400">
            <a:solidFill>
              <a:schemeClr val="tx1"/>
            </a:solidFill>
            <a:effectLst/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</xdr:colOff>
      <xdr:row>12</xdr:row>
      <xdr:rowOff>71277</xdr:rowOff>
    </xdr:from>
    <xdr:ext cx="4095749" cy="1614648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D262D86-8815-4881-8BAB-3B00F4F0CB79}"/>
            </a:ext>
          </a:extLst>
        </xdr:cNvPr>
        <xdr:cNvSpPr txBox="1"/>
      </xdr:nvSpPr>
      <xdr:spPr>
        <a:xfrm>
          <a:off x="4324351" y="3843177"/>
          <a:ext cx="4095749" cy="1614648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r>
            <a:rPr lang="th-TH" sz="1200" b="1" i="0" u="sng" baseline="0">
              <a:effectLst/>
              <a:latin typeface="TH SarabunPSK" pitchFamily="34" charset="-34"/>
              <a:ea typeface="+mn-ea"/>
              <a:cs typeface="TH SarabunPSK" pitchFamily="34" charset="-34"/>
            </a:rPr>
            <a:t>กิจกรรมที่ 1</a:t>
          </a:r>
          <a:r>
            <a:rPr lang="th-TH" sz="1200" b="1" i="0" baseline="0">
              <a:effectLst/>
              <a:latin typeface="TH SarabunPSK" pitchFamily="34" charset="-34"/>
              <a:ea typeface="+mn-ea"/>
              <a:cs typeface="TH SarabunPSK" pitchFamily="34" charset="-34"/>
            </a:rPr>
            <a:t>  </a:t>
          </a:r>
          <a:r>
            <a:rPr lang="th-TH" sz="1200" b="1" i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ประชุมการพัฒนาระบบบริการสุขภาพสำหรับผู้ต้องขังในเรือนจำ จังหวัดชลบุรี ปีงบประมาณ 2568 (ประชุม 2 ครั้ง) </a:t>
          </a:r>
        </a:p>
        <a:p>
          <a:r>
            <a:rPr lang="th-TH" sz="1200" b="0" i="0" baseline="0">
              <a:effectLst/>
              <a:latin typeface="TH SarabunPSK" pitchFamily="34" charset="-34"/>
              <a:ea typeface="+mn-ea"/>
              <a:cs typeface="TH SarabunPSK" pitchFamily="34" charset="-34"/>
            </a:rPr>
            <a:t>     -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ค่าอาหารกลางวัน 40 คนๆ ละ 80 บาท 2 ครั้ง เป็นเงิน 6,400 บาท</a:t>
          </a:r>
        </a:p>
        <a:p>
          <a:r>
            <a:rPr lang="th-TH" sz="1200" b="0" i="0" baseline="0">
              <a:effectLst/>
              <a:latin typeface="TH SarabunPSK" pitchFamily="34" charset="-34"/>
              <a:ea typeface="+mn-ea"/>
              <a:cs typeface="TH SarabunPSK" pitchFamily="34" charset="-34"/>
            </a:rPr>
            <a:t>     - ค่าอาหารว่างและเครื่องดื่ม 40 คนๆ ละ 35 บาท จำนวน 2 มื้อ</a:t>
          </a:r>
          <a:r>
            <a:rPr lang="en-US" sz="1200" b="0" i="0" baseline="0"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="0" i="0" baseline="0">
              <a:effectLst/>
              <a:latin typeface="TH SarabunPSK" pitchFamily="34" charset="-34"/>
              <a:ea typeface="+mn-ea"/>
              <a:cs typeface="TH SarabunPSK" pitchFamily="34" charset="-34"/>
            </a:rPr>
            <a:t>2 ครั้ง เป็นเงิน 5,600 บาท</a:t>
          </a:r>
        </a:p>
        <a:p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12,000.- บาท</a:t>
          </a:r>
          <a:endParaRPr lang="th-TH" sz="1200" b="0" i="0" baseline="0"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200" b="1" u="sng">
              <a:effectLst/>
              <a:latin typeface="TH SarabunPSK" pitchFamily="34" charset="-34"/>
              <a:cs typeface="TH SarabunPSK" pitchFamily="34" charset="-34"/>
            </a:rPr>
            <a:t>กิจกรรมที่</a:t>
          </a:r>
          <a:r>
            <a:rPr lang="th-TH" sz="1200" b="1" u="sng" baseline="0">
              <a:effectLst/>
              <a:latin typeface="TH SarabunPSK" pitchFamily="34" charset="-34"/>
              <a:cs typeface="TH SarabunPSK" pitchFamily="34" charset="-34"/>
            </a:rPr>
            <a:t> </a:t>
          </a:r>
          <a:r>
            <a:rPr lang="en-US" sz="1200" b="1" u="sng" baseline="0">
              <a:effectLst/>
              <a:latin typeface="TH SarabunPSK" pitchFamily="34" charset="-34"/>
              <a:cs typeface="TH SarabunPSK" pitchFamily="34" charset="-34"/>
            </a:rPr>
            <a:t>2</a:t>
          </a:r>
          <a:r>
            <a:rPr lang="th-TH" sz="1200" b="1" u="sng" baseline="0">
              <a:effectLst/>
              <a:latin typeface="TH SarabunPSK" pitchFamily="34" charset="-34"/>
              <a:cs typeface="TH SarabunPSK" pitchFamily="34" charset="-34"/>
            </a:rPr>
            <a:t>  </a:t>
          </a:r>
          <a:r>
            <a:rPr lang="th-TH" sz="1200" baseline="0">
              <a:effectLst/>
              <a:latin typeface="TH SarabunPSK" pitchFamily="34" charset="-34"/>
              <a:cs typeface="TH SarabunPSK" pitchFamily="34" charset="-34"/>
            </a:rPr>
            <a:t>การติดตามผลการดำเนินงานฯในพื้นที่ </a:t>
          </a:r>
        </a:p>
        <a:p>
          <a:r>
            <a:rPr lang="th-TH" sz="1200" baseline="0">
              <a:effectLst/>
              <a:latin typeface="TH SarabunPSK" pitchFamily="34" charset="-34"/>
              <a:cs typeface="TH SarabunPSK" pitchFamily="34" charset="-34"/>
            </a:rPr>
            <a:t>    - ค่าเบี้ยเลี้ยงจำนวน 6 คน * 120 บาท * 3 วัน เป็นเงิน 2,160 บาท</a:t>
          </a:r>
        </a:p>
        <a:p>
          <a:r>
            <a:rPr lang="th-TH" sz="1200" baseline="0">
              <a:effectLst/>
              <a:latin typeface="TH SarabunPSK" pitchFamily="34" charset="-34"/>
              <a:cs typeface="TH SarabunPSK" pitchFamily="34" charset="-34"/>
            </a:rPr>
            <a:t>    </a:t>
          </a:r>
          <a:endParaRPr lang="en-US" sz="1200">
            <a:effectLst/>
            <a:latin typeface="TH SarabunPSK" pitchFamily="34" charset="-34"/>
            <a:cs typeface="TH SarabunPSK" pitchFamily="34" charset="-34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388620</xdr:colOff>
      <xdr:row>12</xdr:row>
      <xdr:rowOff>828675</xdr:rowOff>
    </xdr:from>
    <xdr:ext cx="4821555" cy="2495549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06877AB-8935-4BAB-8BB4-640D50ECD282}"/>
            </a:ext>
          </a:extLst>
        </xdr:cNvPr>
        <xdr:cNvSpPr txBox="1"/>
      </xdr:nvSpPr>
      <xdr:spPr>
        <a:xfrm>
          <a:off x="4465320" y="4143375"/>
          <a:ext cx="4821555" cy="2495549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400" b="1" u="sng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400" b="1" u="sng" baseline="0">
              <a:latin typeface="TH SarabunPSK" pitchFamily="34" charset="-34"/>
              <a:ea typeface="+mn-ea"/>
              <a:cs typeface="TH SarabunPSK" pitchFamily="34" charset="-34"/>
            </a:rPr>
            <a:t> 1 การประชุมเชิงปฏิบัติการพัฒนาเครือข่ายนักประชาสัมพันธ์ ด้านสุขภาพสำนักงานสาธารณสุขจังหวัดชลบุรี 2 ครั้ง (10,800 บาท)</a:t>
          </a:r>
        </a:p>
        <a:p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20 คนๆ ละ 80 บาท 2 มื้อ เป็นเงิน 3,200 บาท</a:t>
          </a:r>
          <a:endParaRPr lang="en-US" sz="1400" b="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ค่าอาหารว่างและเครื่องดื่ม  20 คนๆ ละ 20 บาท จำนวน 4 มื้อ เป็นเงิน  1,600 บาท</a:t>
          </a:r>
        </a:p>
        <a:p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ค่าสมนาคุณวิทยากรบรรยาย 1 ชม.และวิทยากรกลุ่มภาครัฐ 2 ชั่วโมง 2 กลุ่ม อัตรา ชม.ละ 600 บาท  3,000บาท /ครั้ง  จัด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เป็นเงิน 6,000 บาท</a:t>
          </a:r>
        </a:p>
        <a:p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- ค่าจัดซื้อกล้องถ่ายรูปพร้อมอุปกรณ์  จำนวน 1  เครื่อง ราคา 38,000 บาท </a:t>
          </a:r>
          <a:endParaRPr lang="en-US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รวมทั้ง 2 กิจกรรม เป็นเงินทั้งสิ้น 48,800</a:t>
          </a:r>
          <a:r>
            <a:rPr lang="th-TH" sz="14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r>
            <a:rPr lang="en-US" sz="14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(สี่หมื่นแปดพันแปดร้อยบาทถ้วน)</a:t>
          </a:r>
          <a:endParaRPr lang="en-US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หมายเหตุ...ค่าใช้จ่ายสามารถถัวเฉลี่ยได้ตามที่จ่ายจริง....</a:t>
          </a:r>
          <a:endParaRPr lang="en-US" sz="1400" b="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400">
            <a:latin typeface="TH SarabunPSK" pitchFamily="34" charset="-34"/>
            <a:ea typeface="+mn-ea"/>
            <a:cs typeface="TH SarabunPSK" pitchFamily="34" charset="-34"/>
          </a:endParaRPr>
        </a:p>
        <a:p>
          <a:endParaRPr lang="en-US" sz="1400"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17</xdr:row>
      <xdr:rowOff>66675</xdr:rowOff>
    </xdr:from>
    <xdr:to>
      <xdr:col>18</xdr:col>
      <xdr:colOff>619125</xdr:colOff>
      <xdr:row>19</xdr:row>
      <xdr:rowOff>104775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3F381B7C-339F-434C-8DFA-76B2874940C5}"/>
            </a:ext>
          </a:extLst>
        </xdr:cNvPr>
        <xdr:cNvSpPr txBox="1"/>
      </xdr:nvSpPr>
      <xdr:spPr>
        <a:xfrm>
          <a:off x="4686300" y="4819650"/>
          <a:ext cx="4381500" cy="5905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</a:t>
          </a:r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1 ประชุมคณะกรรมการ การพัฒนาคุณภาพการ การบริหารจัดการภาครัฐ สสจ.ชลบุรี</a:t>
          </a:r>
        </a:p>
        <a:p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ไม่มีค่าใช้จ่าย</a:t>
          </a:r>
        </a:p>
        <a:p>
          <a:endParaRPr lang="th-TH" sz="1200" b="1" baseline="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</xdr:colOff>
      <xdr:row>13</xdr:row>
      <xdr:rowOff>45720</xdr:rowOff>
    </xdr:from>
    <xdr:to>
      <xdr:col>17</xdr:col>
      <xdr:colOff>257175</xdr:colOff>
      <xdr:row>22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8A953B6-056F-46B0-830C-390B4CEB0281}"/>
            </a:ext>
          </a:extLst>
        </xdr:cNvPr>
        <xdr:cNvSpPr txBox="1"/>
      </xdr:nvSpPr>
      <xdr:spPr>
        <a:xfrm>
          <a:off x="6844665" y="3169920"/>
          <a:ext cx="3928110" cy="2211705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200" b="1">
              <a:latin typeface="TH SarabunPSK" pitchFamily="34" charset="-34"/>
              <a:cs typeface="TH SarabunPSK" pitchFamily="34" charset="-34"/>
            </a:rPr>
            <a:t>1. คัดเลือก</a:t>
          </a:r>
          <a:r>
            <a:rPr lang="th-TH" sz="1200" b="1" baseline="0">
              <a:latin typeface="TH SarabunPSK" pitchFamily="34" charset="-34"/>
              <a:cs typeface="TH SarabunPSK" pitchFamily="34" charset="-34"/>
            </a:rPr>
            <a:t> </a:t>
          </a:r>
          <a:r>
            <a:rPr lang="th-TH" sz="1200" b="1">
              <a:latin typeface="TH SarabunPSK" pitchFamily="34" charset="-34"/>
              <a:cs typeface="TH SarabunPSK" pitchFamily="34" charset="-34"/>
            </a:rPr>
            <a:t>อสม.ดีเด่น</a:t>
          </a:r>
          <a:r>
            <a:rPr lang="th-TH" sz="1200" b="1" baseline="0">
              <a:latin typeface="TH SarabunPSK" pitchFamily="34" charset="-34"/>
              <a:cs typeface="TH SarabunPSK" pitchFamily="34" charset="-34"/>
            </a:rPr>
            <a:t> ปี 2568 </a:t>
          </a:r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(จำนวน 28,500บาท)</a:t>
          </a:r>
          <a:endParaRPr lang="en-US" sz="1200" b="1" baseline="0">
            <a:solidFill>
              <a:sysClr val="windowText" lastClr="000000"/>
            </a:solidFill>
            <a:latin typeface="TH SarabunPSK" pitchFamily="34" charset="-34"/>
            <a:cs typeface="TH SarabunPSK" pitchFamily="34" charset="-34"/>
          </a:endParaRPr>
        </a:p>
        <a:p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  1.</a:t>
          </a:r>
          <a:r>
            <a:rPr lang="en-US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ค่าอาหารกลางวัน คนละ 80 บาท</a:t>
          </a:r>
          <a:r>
            <a:rPr lang="th-TH" sz="1200" baseline="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1 มื้อ</a:t>
          </a:r>
          <a:r>
            <a:rPr lang="th-TH" sz="1200" baseline="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จำนวน 150 คน เป็นเงิน </a:t>
          </a:r>
          <a:r>
            <a:rPr lang="en-US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12,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000 บาท</a:t>
          </a:r>
          <a:endParaRPr lang="en-US" sz="1200">
            <a:solidFill>
              <a:schemeClr val="dk1"/>
            </a:solidFill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  2. ค่าอาหารว่างและเครื่องดื่ม มื้อละ 35 บาท </a:t>
          </a:r>
          <a:r>
            <a:rPr lang="en-US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th-TH" sz="1200" baseline="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2 มื้อ</a:t>
          </a:r>
          <a:r>
            <a:rPr lang="th-TH" sz="1200" baseline="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จำนวน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150 คน เป็นเงิน 10</a:t>
          </a:r>
          <a:r>
            <a:rPr lang="en-US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,5</a:t>
          </a:r>
          <a:r>
            <a:rPr lang="th-TH" sz="1200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00 บาท</a:t>
          </a:r>
          <a:endParaRPr lang="th-TH" sz="1200" baseline="0">
            <a:latin typeface="TH SarabunPSK" pitchFamily="34" charset="-34"/>
            <a:cs typeface="TH SarabunPSK" pitchFamily="34" charset="-34"/>
          </a:endParaRPr>
        </a:p>
        <a:p>
          <a:r>
            <a:rPr lang="en-US" sz="1200" baseline="0">
              <a:latin typeface="TH SarabunPSK" pitchFamily="34" charset="-34"/>
              <a:cs typeface="TH SarabunPSK" pitchFamily="34" charset="-34"/>
            </a:rPr>
            <a:t>   </a:t>
          </a:r>
          <a:r>
            <a:rPr lang="th-TH" sz="1200" baseline="0">
              <a:latin typeface="TH SarabunPSK" pitchFamily="34" charset="-34"/>
              <a:cs typeface="TH SarabunPSK" pitchFamily="34" charset="-34"/>
            </a:rPr>
            <a:t>3.</a:t>
          </a:r>
          <a:r>
            <a:rPr lang="en-US" sz="1200" baseline="0">
              <a:latin typeface="TH SarabunPSK" pitchFamily="34" charset="-34"/>
              <a:cs typeface="TH SarabunPSK" pitchFamily="34" charset="-34"/>
            </a:rPr>
            <a:t> </a:t>
          </a:r>
          <a:r>
            <a:rPr lang="th-TH" sz="1200" baseline="0">
              <a:latin typeface="TH SarabunPSK" pitchFamily="34" charset="-34"/>
              <a:cs typeface="TH SarabunPSK" pitchFamily="34" charset="-34"/>
            </a:rPr>
            <a:t>ค่าตอบแทนกรรมการ ฯ </a:t>
          </a:r>
          <a:r>
            <a:rPr lang="th-TH" sz="120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15 คน คนละ 400 บาท เป็นเงิน 6,000 บาท</a:t>
          </a:r>
          <a:endParaRPr lang="en-US" sz="1200" baseline="0">
            <a:solidFill>
              <a:sysClr val="windowText" lastClr="000000"/>
            </a:solidFill>
            <a:latin typeface="TH SarabunPSK" pitchFamily="34" charset="-34"/>
            <a:cs typeface="TH SarabunPSK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1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2. ประชุมเตรียมความพร้อม การคัดเลือก อสม.ดีเด่น ระดับเขต ภาค และชาติ</a:t>
          </a:r>
          <a:r>
            <a:rPr lang="th-TH" sz="1200" b="1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(จำนวน 6,000 บาท)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1. ค่าอาหารกลางวัน 40 คน </a:t>
          </a:r>
          <a:r>
            <a:rPr lang="en-US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 80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บาท เป็นเงิน 3,200 บาท                                      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2. ค่าอาหารว่างและเครื่องดื่ม 40 คน มื้อละ</a:t>
          </a:r>
          <a:r>
            <a:rPr lang="en-US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3</a:t>
          </a:r>
          <a:r>
            <a:rPr lang="en-US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5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บาท </a:t>
          </a:r>
          <a:r>
            <a:rPr lang="en-US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 2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มื้อ เป็นเงิน 2,800 บาท</a:t>
          </a:r>
          <a:endParaRPr lang="en-US" sz="1200" b="0" baseline="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1" baseline="0">
              <a:solidFill>
                <a:srgbClr val="FF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3</a:t>
          </a:r>
          <a:r>
            <a:rPr lang="th-TH" sz="1200" b="1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 ค่าจ้างเหมารถตู้ ร่วมงานวัน อสม.แห่งชาติ ประจำปี 2568 (จำนวน 7,000 บาท)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- ค่าจ้างเหมารถตู้ 2 วัน วันละ 3,500 บาท เป็นเงิน 7,000 บาท</a:t>
          </a:r>
          <a:endParaRPr lang="en-US" sz="1200" b="0" baseline="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1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รวมเป็น</a:t>
          </a:r>
          <a:r>
            <a:rPr lang="th-TH" sz="1200" b="1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เงิน 41,500 บาท (สี่หมื่นหนึ่งพันห้าร้อยบาทถ้วน)</a:t>
          </a:r>
          <a:endParaRPr lang="th-TH" sz="1200" b="1">
            <a:solidFill>
              <a:sysClr val="windowText" lastClr="000000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th-TH" sz="1200" b="1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หมายเหตุ</a:t>
          </a:r>
          <a:r>
            <a:rPr lang="th-TH" sz="1200" b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...ค่าใช้จ่ายสามารถถัวเฉลี่ยได้ตามที่จ่ายจริง....</a:t>
          </a:r>
        </a:p>
        <a:p>
          <a:endParaRPr lang="th-TH" sz="16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21771</xdr:colOff>
      <xdr:row>13</xdr:row>
      <xdr:rowOff>111561</xdr:rowOff>
    </xdr:from>
    <xdr:to>
      <xdr:col>18</xdr:col>
      <xdr:colOff>2720</xdr:colOff>
      <xdr:row>18</xdr:row>
      <xdr:rowOff>142875</xdr:rowOff>
    </xdr:to>
    <xdr:sp macro="" textlink="">
      <xdr:nvSpPr>
        <xdr:cNvPr id="2" name="TextBox 4">
          <a:extLst>
            <a:ext uri="{FF2B5EF4-FFF2-40B4-BE49-F238E27FC236}">
              <a16:creationId xmlns:a16="http://schemas.microsoft.com/office/drawing/2014/main" id="{2C397B8C-9429-43F7-B805-7D2F48F90090}"/>
            </a:ext>
          </a:extLst>
        </xdr:cNvPr>
        <xdr:cNvSpPr txBox="1"/>
      </xdr:nvSpPr>
      <xdr:spPr>
        <a:xfrm>
          <a:off x="6784521" y="3664386"/>
          <a:ext cx="3981449" cy="1412439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spc="-2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1.ประชุมราชการ เครือข่ายสุขภาพภาคประชาชน ระดับจังหวัด ปีงบประมาณ 2568 (จำนวน 4 ครั้ง/ปี ทุกไตรมาส) </a:t>
          </a: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จำนวน 16,000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  </a:t>
          </a: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1.1 ค่าอาหารกลางวัน 4</a:t>
          </a:r>
          <a:r>
            <a:rPr lang="en-US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คน </a:t>
          </a:r>
          <a:r>
            <a:rPr lang="en-US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x 80 </a:t>
          </a: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บาท </a:t>
          </a:r>
          <a:r>
            <a:rPr lang="en-US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4 ครั้ง  เป็นเงิน 12,8</a:t>
          </a:r>
          <a:r>
            <a:rPr lang="en-US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00 </a:t>
          </a: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 1.2 ค่าอาหารว่างและเครื่องดื่ม 40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 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3,200 บาท</a:t>
          </a:r>
          <a:endParaRPr lang="th-TH" sz="1200" b="0" baseline="0">
            <a:solidFill>
              <a:sysClr val="windowText" lastClr="000000"/>
            </a:solidFill>
            <a:latin typeface="TH SarabunPSK" pitchFamily="34" charset="-34"/>
            <a:ea typeface="+mn-ea"/>
            <a:cs typeface="TH SarabunPSK" pitchFamily="34" charset="-34"/>
          </a:endParaRPr>
        </a:p>
        <a:p>
          <a:pPr eaLnBrk="1" fontAlgn="auto" latinLnBrk="0" hangingPunct="1"/>
          <a:r>
            <a:rPr lang="th-TH" sz="12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16,000  บาท (หนึ่งหมื่นหกพันหกร้อยหกสิบบาทถ้วน)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200" b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...ค่าใช้จ่ายสามารถถัวเฉลี่ยได้ตามที่จ่ายจริง....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68287</xdr:colOff>
      <xdr:row>14</xdr:row>
      <xdr:rowOff>17018</xdr:rowOff>
    </xdr:from>
    <xdr:to>
      <xdr:col>16</xdr:col>
      <xdr:colOff>373673</xdr:colOff>
      <xdr:row>21</xdr:row>
      <xdr:rowOff>200025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E460CB9-B7D8-4820-8D31-CBA2896A7DC5}"/>
            </a:ext>
          </a:extLst>
        </xdr:cNvPr>
        <xdr:cNvSpPr txBox="1"/>
      </xdr:nvSpPr>
      <xdr:spPr>
        <a:xfrm>
          <a:off x="5564212" y="3884168"/>
          <a:ext cx="4448761" cy="2392807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1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ประชุมขับเคลื่อนการดำเนินงานพัฒนาระบบบริการสุขภาพปฐมภูมิ</a:t>
          </a:r>
          <a:r>
            <a:rPr lang="en-US" sz="1400" b="1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</a:t>
          </a:r>
          <a:r>
            <a:rPr lang="th-TH" sz="1400" b="1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ปีงบประมาณ</a:t>
          </a:r>
          <a:r>
            <a:rPr lang="th-TH" sz="1400" b="1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2568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1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กิจกรรมที่ 1. </a:t>
          </a:r>
          <a:r>
            <a:rPr lang="th-TH" sz="1200" b="1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ประชุมผู้รับผิดชอบงานแจ้งแนวทางการดำเนินงาน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- ค่าอาหารว่าง 20 บาท </a:t>
          </a:r>
          <a:r>
            <a:rPr lang="en-US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2 มื้อ 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45</a:t>
          </a:r>
          <a:r>
            <a:rPr lang="en-US" sz="1200" b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คน                    เป็นเงิน 1,800.- บาท                                                                              </a:t>
          </a:r>
          <a:r>
            <a:rPr lang="en-US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</a:t>
          </a: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- </a:t>
          </a:r>
          <a:r>
            <a:rPr lang="th-TH" sz="1200" b="0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ค่าอาหารกลางวันมื้อละ 80 บาท </a:t>
          </a:r>
          <a:r>
            <a:rPr lang="en-US" sz="1200" b="0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x</a:t>
          </a:r>
          <a:r>
            <a:rPr lang="th-TH" sz="1200" b="0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45 คน           </a:t>
          </a:r>
          <a:r>
            <a:rPr lang="en-US" sz="1200" b="0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      </a:t>
          </a:r>
          <a:r>
            <a:rPr lang="th-TH" sz="1200" b="0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เป็นเงิน 3,600.- บาท       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chemeClr val="tx1"/>
              </a:solidFill>
              <a:effectLst/>
              <a:latin typeface="TH SarabunPSK" pitchFamily="34" charset="-34"/>
              <a:cs typeface="TH SarabunPSK" pitchFamily="34" charset="-34"/>
            </a:rPr>
            <a:t>                  รวมเป็นเงิน  5,400.-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1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กิจกรรมที่ 2. ประชุมติดตามการดำเนินงานระบบบริการสุขภาพปฐมภูมิ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-  ค่าอาหารว่าง 20 บาท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 2 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มื้อ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45 คน                     เป็นเงิน 1,800.-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-  ค่าอาหารกลางวัน 80 บาท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 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1 มื้อ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x 45 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คน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เป็นเงิน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3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6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00.- บาท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รวมเป็นเงิน 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5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,400.-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รวมเป็นเงินทั้งสิ้น   10,800.- (หนึ่งหมื่นแปดร้อยบาทถ้วน)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</a:t>
          </a:r>
          <a:r>
            <a:rPr lang="th-TH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</a:t>
          </a:r>
          <a:endParaRPr lang="th-TH" sz="1400">
            <a:effectLst/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66673</xdr:colOff>
      <xdr:row>14</xdr:row>
      <xdr:rowOff>11431</xdr:rowOff>
    </xdr:from>
    <xdr:to>
      <xdr:col>18</xdr:col>
      <xdr:colOff>600074</xdr:colOff>
      <xdr:row>16</xdr:row>
      <xdr:rowOff>1704975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36BBDDAE-50EF-4B60-B12E-AD5D64FE4B14}"/>
            </a:ext>
          </a:extLst>
        </xdr:cNvPr>
        <xdr:cNvSpPr/>
      </xdr:nvSpPr>
      <xdr:spPr>
        <a:xfrm>
          <a:off x="5495923" y="3745231"/>
          <a:ext cx="5810251" cy="362711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400" b="1" u="sng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กิจกรรมที่ 1 </a:t>
          </a:r>
          <a:r>
            <a:rPr lang="th-TH" sz="1400" b="0" u="none">
              <a:solidFill>
                <a:sysClr val="windowText" lastClr="000000"/>
              </a:solidFill>
              <a:latin typeface="TH SarabunIT๙" panose="020B0500040200020003" pitchFamily="34" charset="-34"/>
              <a:cs typeface="TH SarabunIT๙" panose="020B0500040200020003" pitchFamily="34" charset="-34"/>
            </a:rPr>
            <a:t>ประชุมชี้แจงนโยบายคณะกรรมการพัฒนาระบบบริการสุขภาพ และระบบรับส่งต่อจังหวัดชลบุรี </a:t>
          </a:r>
          <a:r>
            <a:rPr lang="th-TH" sz="1400" b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ผ่านระบบสื่อสารทางไกล </a:t>
          </a:r>
          <a:r>
            <a:rPr lang="en-US" sz="1400" b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VDO Conference </a:t>
          </a:r>
          <a:endParaRPr lang="th-TH" sz="1400" b="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pPr algn="l"/>
          <a:r>
            <a:rPr lang="th-TH" sz="1400" b="1" u="sng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 2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ประชุมขับเคลื่อนการพัฒนาระบบบริการรายสาขาและระบบรับส่งต่อ  จังหวัดชลบุรี</a:t>
          </a:r>
        </a:p>
        <a:p>
          <a:pPr algn="l"/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2.1 ประชุมขับเคลื่อนงานพัฒนาระบบบริการสุขภาพรายสาขาและระบบรับส่งต่อ ทั้งผ่านระบบสื่อสารทางไกล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VDO Conference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และประชุมสาขาละ 3 ครั้ง/ปี จำนวน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30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คน/ ครั้ง (เบิกน้ำดื่มจากสำนักงานสาธารณสุขจังหวัดชลบุรี)</a:t>
          </a:r>
        </a:p>
        <a:p>
          <a:pPr algn="l"/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2.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ประชุมคณะทำงานพัฒนาระบบรับส่งต่อ (ทำ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Case comference 1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ครั้ง/ เดือน) ผ่านระบบสื่อสารทางไกล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VDO Conference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และ/หรือที่โรงพยาบาลเจ้าภาพ (เจ้าของ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Case comference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)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        </a:t>
          </a:r>
          <a:endParaRPr lang="th-TH" sz="1400" u="none" baseline="0">
            <a:solidFill>
              <a:sysClr val="windowText" lastClr="000000"/>
            </a:solidFill>
            <a:effectLst/>
            <a:latin typeface="TH SarabunIT๙" panose="020B0500040200020003" pitchFamily="34" charset="-34"/>
            <a:ea typeface="+mn-ea"/>
            <a:cs typeface="TH SarabunIT๙" panose="020B0500040200020003" pitchFamily="34" charset="-34"/>
          </a:endParaRPr>
        </a:p>
        <a:p>
          <a:pPr algn="l"/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2.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ประชุมคณะทำงานฯสรุปผลการดำเนินงานเแลกเปลี่ยนเรียนรู้ทุกสาขา ผ่าน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VDO Conference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จำนวน 80 คน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x 1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ครั้ง</a:t>
          </a:r>
        </a:p>
        <a:p>
          <a:pPr algn="l"/>
          <a:r>
            <a:rPr lang="th-TH" sz="1400" b="1" u="sng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กิจกรรม 3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 </a:t>
          </a:r>
        </a:p>
        <a:p>
          <a:pPr algn="l"/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3.1 นิเทศติดตามผลการดำเนินงาน ในโรงพยาบาล สาขา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STEMI/ Stroke/ Sepsis/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ปลูกถ่ายอวัยวะ/กุมาร และทารกแรกเกิด/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IMC/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ตา/ ศัลยกรรม และศัลยกรรมกระดูก (บูรณาการแผนกับโรงพยาบาลชลบุรี)  </a:t>
          </a:r>
        </a:p>
        <a:p>
          <a:pPr algn="l"/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3.2 ประชุมสัญจรการพัฒนาระบบบริการสุขภาพ </a:t>
          </a:r>
          <a:r>
            <a:rPr lang="en-US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Service plan </a:t>
          </a:r>
          <a:r>
            <a:rPr lang="th-TH" sz="1400" u="none" baseline="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และระบบส่งต่อ 12 โรงพยาบาล          (ขอสนับสนุนงบจากโรงพยาบาล) </a:t>
          </a:r>
          <a:r>
            <a:rPr lang="th-TH" sz="1400">
              <a:solidFill>
                <a:schemeClr val="lt1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ถัวเฉลี่ยได้ตามที่จ่ายจริง </a:t>
          </a:r>
          <a:endParaRPr lang="en-US" sz="1400">
            <a:effectLst/>
            <a:latin typeface="TH SarabunIT๙" panose="020B0500040200020003" pitchFamily="34" charset="-34"/>
            <a:cs typeface="TH SarabunIT๙" panose="020B0500040200020003" pitchFamily="34" charset="-34"/>
          </a:endParaRPr>
        </a:p>
        <a:p>
          <a:pPr algn="l"/>
          <a:r>
            <a:rPr lang="th-TH" sz="1400">
              <a:solidFill>
                <a:sysClr val="windowText" lastClr="000000"/>
              </a:solidFill>
              <a:effectLst/>
              <a:latin typeface="TH SarabunPSK" pitchFamily="34" charset="-34"/>
              <a:cs typeface="TH SarabunPSK" pitchFamily="34" charset="-34"/>
            </a:rPr>
            <a:t>หมายเหตุ...กิจกรรมที่ 1-2 ไม่เบิกค่าใช้จ่าย  (เบิกน้ำดื่มจากสำนักงานสาธารณสุขจังหวัดชลบุรี)</a:t>
          </a:r>
        </a:p>
        <a:p>
          <a:pPr algn="l"/>
          <a:r>
            <a:rPr lang="th-TH" sz="1400">
              <a:solidFill>
                <a:sysClr val="windowText" lastClr="000000"/>
              </a:solidFill>
              <a:effectLst/>
              <a:latin typeface="TH SarabunPSK" pitchFamily="34" charset="-34"/>
              <a:cs typeface="TH SarabunPSK" pitchFamily="34" charset="-34"/>
            </a:rPr>
            <a:t>กิจกรรมที่ 3 (ขอสนับสนุนงบจากโรงพยาบาล) </a:t>
          </a:r>
        </a:p>
        <a:p>
          <a:pPr algn="l"/>
          <a:endParaRPr lang="th-TH" sz="1400">
            <a:solidFill>
              <a:sysClr val="windowText" lastClr="000000"/>
            </a:solidFill>
            <a:effectLst/>
            <a:latin typeface="TH SarabunPSK" pitchFamily="34" charset="-34"/>
            <a:cs typeface="TH SarabunPSK" pitchFamily="34" charset="-34"/>
          </a:endParaRPr>
        </a:p>
        <a:p>
          <a:pPr algn="l"/>
          <a:endParaRPr lang="th-TH" sz="1400">
            <a:solidFill>
              <a:sysClr val="windowText" lastClr="000000"/>
            </a:solidFill>
            <a:effectLst/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107592</xdr:colOff>
      <xdr:row>12</xdr:row>
      <xdr:rowOff>47049</xdr:rowOff>
    </xdr:from>
    <xdr:to>
      <xdr:col>17</xdr:col>
      <xdr:colOff>171450</xdr:colOff>
      <xdr:row>18</xdr:row>
      <xdr:rowOff>19051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72B39E1C-003E-45B7-8F11-58774026255C}"/>
            </a:ext>
          </a:extLst>
        </xdr:cNvPr>
        <xdr:cNvSpPr/>
      </xdr:nvSpPr>
      <xdr:spPr>
        <a:xfrm>
          <a:off x="4641492" y="3009324"/>
          <a:ext cx="3778608" cy="140075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200" b="1" u="sng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</a:t>
          </a:r>
          <a:r>
            <a:rPr lang="th-TH" sz="12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ประชุมคณะทำงานการจัดการข้อร้องเรียน จังหวัดชลบุรี ปี 2568 </a:t>
          </a:r>
          <a:r>
            <a:rPr lang="th-TH" sz="1050" b="1">
              <a:solidFill>
                <a:schemeClr val="lt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 </a:t>
          </a:r>
          <a:endParaRPr lang="en-US" sz="12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1.ประชุมขับเคลื่อนการดำเนินงานการจัดการข้อร้องเรียน จังหวัดชลบุรี ปี 2568 </a:t>
          </a:r>
          <a:r>
            <a:rPr lang="en-US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</a:t>
          </a:r>
          <a:endParaRPr lang="th-TH" sz="12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2.ประชุมติดตามการดำเนินงานการจัดการข้อร้องเรียน </a:t>
          </a:r>
          <a:r>
            <a:rPr lang="en-US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online</a:t>
          </a:r>
          <a:endParaRPr lang="th-TH" sz="12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th-TH" sz="12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หมายเหตุ...รวม 2 กิจกรรม 1&amp;2 กิจกรรม ไม่เบิกค่าใช้จ่าย</a:t>
          </a:r>
        </a:p>
        <a:p>
          <a:pPr algn="l"/>
          <a:r>
            <a:rPr lang="th-TH" sz="12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3.ค่าใช้จ่าย</a:t>
          </a:r>
          <a:r>
            <a:rPr lang="en-US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ในการเข้าอบรมหลักสูตรนักเจรจาไกล่เกลี่ย จนท.สสจ.2 คน ๆละ 12,000 บาท</a:t>
          </a:r>
        </a:p>
        <a:p>
          <a:pPr algn="l"/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เป็นเงิน 24,000</a:t>
          </a:r>
          <a:r>
            <a:rPr lang="en-US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บาท</a:t>
          </a:r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th-TH" sz="20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            </a:t>
          </a:r>
          <a:endParaRPr lang="th-TH" sz="1400">
            <a:solidFill>
              <a:sysClr val="windowText" lastClr="000000"/>
            </a:solidFill>
            <a:effectLst/>
            <a:latin typeface="TH SarabunPSK" pitchFamily="34" charset="-34"/>
            <a:cs typeface="TH SarabunPSK" pitchFamily="34" charset="-34"/>
          </a:endParaRPr>
        </a:p>
        <a:p>
          <a:pPr algn="l"/>
          <a:endParaRPr lang="th-TH" sz="1400">
            <a:solidFill>
              <a:sysClr val="windowText" lastClr="000000"/>
            </a:solidFill>
            <a:effectLst/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442575</xdr:colOff>
      <xdr:row>12</xdr:row>
      <xdr:rowOff>351791</xdr:rowOff>
    </xdr:from>
    <xdr:ext cx="4493105" cy="3772534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7FA208-D259-4DEB-8B00-EFEEBC036A1A}"/>
            </a:ext>
          </a:extLst>
        </xdr:cNvPr>
        <xdr:cNvSpPr txBox="1">
          <a:spLocks noChangeArrowheads="1"/>
        </xdr:cNvSpPr>
      </xdr:nvSpPr>
      <xdr:spPr>
        <a:xfrm>
          <a:off x="5948025" y="3723641"/>
          <a:ext cx="4493105" cy="3772534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0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0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/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การประชุมราชการคณะกรรมการประเมินคุณภาพบริการในโรงพยาบาล ชี้แจงแนวทางการประเมินและการปรับปรุงเกณฑ์แต่ละวิชาชีพ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และสรุปผลการตรวจประเมิน                                       </a:t>
          </a:r>
        </a:p>
        <a:p>
          <a:pPr algn="l"/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lang="th-TH" sz="12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lang="th-TH" sz="12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การประชุมคณะทำงาน สาขา 2 ครั้งๆ ละ 40 คน</a:t>
          </a:r>
        </a:p>
        <a:p>
          <a:pPr eaLnBrk="1" fontAlgn="auto" latinLnBrk="0" hangingPunct="1"/>
          <a:r>
            <a:rPr lang="th-TH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ค่าอาหารกลางวัน 80 บาท 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                     เป็นเงิน 3,200.- บาท</a:t>
          </a:r>
          <a:b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- ค่าอาหารว่างและเครื่องดื่ม 20 บาท 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มือ 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เป็นเงิน 1,600.- บาท                                                                              </a:t>
          </a:r>
          <a:r>
            <a:rPr lang="en-US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รวมเป็นเงิน</a:t>
          </a:r>
          <a:r>
            <a:rPr lang="en-US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4,800</a:t>
          </a:r>
          <a:r>
            <a:rPr lang="en-US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</a:t>
          </a:r>
          <a:r>
            <a:rPr lang="th-TH" sz="12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- ประชุมคณะทำงาน สรุปผลการตรวจประเมิน เวทีแลกเปลี่ยนเรียนรู้ และการพัฒนาคุณภาพ </a:t>
          </a:r>
          <a:endParaRPr lang="en-US" sz="1200" b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ผ่านระบบออนไลน์</a:t>
          </a: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br>
            <a:rPr lang="th-TH" sz="12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2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2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การตรวจเยี่ยมประเมินโรงพยาบาล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- ค่าเดินทางคณะกรรมการโดยเรือโดยสารไปโรงพยาบาลเกาะสีชัง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(ไป - กลับ)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26 คนๆ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ละ 60 บาท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เที่ยวไป - กลับ                     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120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.-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</a:t>
          </a: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- ค่าผ่านทางพิเศษ ไป-กลับ โรงพยาบาลสัตหีบ กม.10           เป็นเงิน  120.- บาท  </a:t>
          </a: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- ค่าผ่านทางพิเศษ ไป-กลับ โรงพยาบาลบางละมุง                เป็นเงิน  80  .- บาท  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รวมเป็นเงิน 3,320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- ค่าเบี้ยเลี้ยงและค่าเดินทางในการเยี่ยมประเมินของคณะกรรมการ เบิกจ่ายจากหน่วยงานต้นสังกัดของคณะกรรมการ</a:t>
          </a: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รวมเป็นเงิน </a:t>
          </a:r>
          <a:r>
            <a:rPr lang="en-US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,120บาท (แปดพันห้าร้อยยี่สิบบาทถ้วน)</a:t>
          </a:r>
        </a:p>
        <a:p>
          <a:pPr eaLnBrk="1" fontAlgn="auto" latinLnBrk="0" hangingPunct="1"/>
          <a:r>
            <a:rPr lang="th-TH" sz="12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หมายเหตุ... ค่าใช้จ่ายสามารถถัวเฉลี่ยได้ตามจริง...</a:t>
          </a:r>
          <a:endParaRPr lang="en-US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2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1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61758</xdr:colOff>
      <xdr:row>13</xdr:row>
      <xdr:rowOff>49460</xdr:rowOff>
    </xdr:from>
    <xdr:ext cx="4253067" cy="653834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ADE2100-B117-4E81-A153-95E00AC64EDF}"/>
            </a:ext>
          </a:extLst>
        </xdr:cNvPr>
        <xdr:cNvSpPr txBox="1">
          <a:spLocks noChangeArrowheads="1"/>
        </xdr:cNvSpPr>
      </xdr:nvSpPr>
      <xdr:spPr>
        <a:xfrm>
          <a:off x="3433608" y="4621460"/>
          <a:ext cx="4253067" cy="653834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spcBef>
              <a:spcPts val="600"/>
            </a:spcBef>
          </a:pPr>
          <a:r>
            <a:rPr lang="en-US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 </a:t>
          </a: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กิจกรรมแลกเปลี่ยนเรียนรู้ และสรุปผลการตรวจประเมิน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GB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การประชุม</a:t>
          </a:r>
          <a:r>
            <a:rPr lang="th-TH" sz="1100" b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แลกเปลี่ยนเรียนรู้ และสรุปผลการตรวจประเมิน</a:t>
          </a:r>
          <a:endParaRPr lang="en-US" sz="1100" b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เบิกน้ำที่กลุ่มงานบริหารทั่วไป</a:t>
          </a:r>
          <a:endParaRPr lang="en-US" sz="11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05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57150</xdr:colOff>
      <xdr:row>12</xdr:row>
      <xdr:rowOff>456168</xdr:rowOff>
    </xdr:from>
    <xdr:ext cx="4257675" cy="582057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8AF440B-A593-4390-B9B1-E00936414FCA}"/>
            </a:ext>
          </a:extLst>
        </xdr:cNvPr>
        <xdr:cNvSpPr txBox="1">
          <a:spLocks noChangeArrowheads="1"/>
        </xdr:cNvSpPr>
      </xdr:nvSpPr>
      <xdr:spPr>
        <a:xfrm>
          <a:off x="3429000" y="3837543"/>
          <a:ext cx="4257675" cy="582057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/>
          <a:r>
            <a:rPr lang="th-TH" sz="11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1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1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กิจกรรมการตรวจประเมินคุณภาพมาตรฐานบริการสุขภาพปฐมภูมิ ปีงบ</a:t>
          </a:r>
          <a:r>
            <a:rPr lang="en-US" sz="11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2567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       </a:t>
          </a: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1. </a:t>
          </a:r>
          <a:r>
            <a:rPr lang="th-TH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ค่าเบี้ยเลี้ยงในการตรวจเยี่ยมประเมิน</a:t>
          </a:r>
          <a:r>
            <a:rPr lang="th-TH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จำนวน 13 คนๆละ 120 บาท </a:t>
          </a:r>
          <a:r>
            <a:rPr lang="en-US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25</a:t>
          </a:r>
          <a:r>
            <a:rPr lang="th-TH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วัน เป็นเงิน 39</a:t>
          </a:r>
          <a:r>
            <a:rPr lang="en-US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0</a:t>
          </a:r>
          <a:r>
            <a:rPr lang="en-US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00</a:t>
          </a:r>
          <a:r>
            <a:rPr lang="th-TH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บาท</a:t>
          </a: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</a:p>
        <a:p>
          <a:pPr eaLnBrk="1" fontAlgn="auto" latinLnBrk="0" hangingPunct="1"/>
          <a:r>
            <a:rPr lang="en-US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</a:t>
          </a:r>
          <a:endParaRPr lang="en-US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baseline="0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baseline="0">
              <a:solidFill>
                <a:schemeClr val="tx1"/>
              </a:solidFill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</a:p>
      </xdr:txBody>
    </xdr:sp>
    <xdr:clientData/>
  </xdr:oneCellAnchor>
  <xdr:twoCellAnchor>
    <xdr:from>
      <xdr:col>4</xdr:col>
      <xdr:colOff>66676</xdr:colOff>
      <xdr:row>11</xdr:row>
      <xdr:rowOff>57151</xdr:rowOff>
    </xdr:from>
    <xdr:to>
      <xdr:col>15</xdr:col>
      <xdr:colOff>247651</xdr:colOff>
      <xdr:row>12</xdr:row>
      <xdr:rowOff>161926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7BDCF461-6FE1-4E89-9291-74E240631AF3}"/>
            </a:ext>
          </a:extLst>
        </xdr:cNvPr>
        <xdr:cNvSpPr txBox="1"/>
      </xdr:nvSpPr>
      <xdr:spPr>
        <a:xfrm>
          <a:off x="3438526" y="2762251"/>
          <a:ext cx="4381500" cy="7810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>
              <a:latin typeface="TH SarabunPSK" panose="020B0500040200020003" pitchFamily="34" charset="-34"/>
              <a:cs typeface="TH SarabunPSK" panose="020B0500040200020003" pitchFamily="34" charset="-34"/>
            </a:rPr>
            <a:t>กิจกรรมที่</a:t>
          </a:r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1 </a:t>
          </a:r>
          <a:r>
            <a:rPr lang="th-TH" sz="1200" b="1">
              <a:latin typeface="TH SarabunPSK" panose="020B0500040200020003" pitchFamily="34" charset="-34"/>
              <a:cs typeface="TH SarabunPSK" panose="020B0500040200020003" pitchFamily="34" charset="-34"/>
            </a:rPr>
            <a:t>การพัฒนาศักยภาพ</a:t>
          </a:r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คปคม. ผ่านระบบออนไลน์ </a:t>
          </a:r>
          <a:r>
            <a:rPr lang="en-US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E-learning </a:t>
          </a:r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หลักสูตรการตรวจประเมินคุณภาพ (</a:t>
          </a:r>
          <a:r>
            <a:rPr lang="en-US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QUALITY AUDIT </a:t>
          </a:r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</a:p>
        <a:p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1.ค่าสมนาคุณวิทยากร 6 ชั่วโมงๆละ600 บาท เป็นเงิน   3,600 บาท </a:t>
          </a:r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13</xdr:row>
      <xdr:rowOff>34292</xdr:rowOff>
    </xdr:from>
    <xdr:to>
      <xdr:col>18</xdr:col>
      <xdr:colOff>609601</xdr:colOff>
      <xdr:row>19</xdr:row>
      <xdr:rowOff>228600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75A20A32-DA46-462D-ABD6-9A17AE9D7239}"/>
            </a:ext>
          </a:extLst>
        </xdr:cNvPr>
        <xdr:cNvSpPr/>
      </xdr:nvSpPr>
      <xdr:spPr>
        <a:xfrm>
          <a:off x="6696075" y="3158492"/>
          <a:ext cx="4562476" cy="1623058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200" b="1" u="sng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กิจกรรมที่1 </a:t>
          </a:r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 ประชุมราชการชี้แจง </a:t>
          </a:r>
          <a:r>
            <a:rPr lang="en-US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QLN </a:t>
          </a:r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จังหวัดเพื่อกำหนดเป้าหมายการทำงานเครือข่ายร่วมกัน           ผ่านระบบออนไลน์ </a:t>
          </a:r>
        </a:p>
        <a:p>
          <a:pPr algn="l"/>
          <a:r>
            <a:rPr lang="th-TH" sz="1200" b="1" u="sng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กิจกรรมที่ 2  </a:t>
          </a:r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ประชุมพัฒนาทักษะทีมพี่เลี้ยงเครือข่ายร่วมกัน ผ่านระบบออนไลน์ </a:t>
          </a:r>
        </a:p>
        <a:p>
          <a:pPr algn="l"/>
          <a:r>
            <a:rPr lang="th-TH" sz="1200" b="1" u="sng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กิจกรรมที่ 3  </a:t>
          </a:r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ประชุมแลกเปลี่ยนเรียนรู้ในโรงพยาบาลเป้าหมาย 2 โรงพยาบาล (รพ.พนัสนิคม/ รพ.ชลบุรี)</a:t>
          </a:r>
        </a:p>
        <a:p>
          <a:pPr algn="l"/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- งบประมาณสนับสนุนจาก รพ.และ สรพ.</a:t>
          </a:r>
        </a:p>
        <a:p>
          <a:pPr algn="l"/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หมายเหตุ...กิจกรรมที่ 1-2 ไม่เบิกค่าใช้จ่าย  </a:t>
          </a:r>
        </a:p>
        <a:p>
          <a:pPr algn="l"/>
          <a:r>
            <a:rPr lang="th-TH" sz="12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กิจกรรมที่ 3 </a:t>
          </a:r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(ขอสนับสนุนงบจากโรงพยาบาล และมีงบสนับสนุนจาก สรพ.) </a:t>
          </a:r>
        </a:p>
        <a:p>
          <a:pPr algn="l"/>
          <a:r>
            <a:rPr lang="th-TH" sz="1200" b="1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โรงพยาบาลพนัสนิคมลงทะเบียนสนับสนุนเครือข่าย</a:t>
          </a:r>
        </a:p>
        <a:p>
          <a:pPr algn="l"/>
          <a:endParaRPr lang="th-TH" sz="1200" b="1" baseline="0">
            <a:solidFill>
              <a:sysClr val="windowText" lastClr="000000"/>
            </a:solidFill>
            <a:latin typeface="TH SarabunPSK" pitchFamily="34" charset="-34"/>
            <a:cs typeface="TH SarabunPSK" pitchFamily="34" charset="-34"/>
          </a:endParaRPr>
        </a:p>
        <a:p>
          <a:pPr algn="l"/>
          <a:endParaRPr lang="en-US" sz="1200" b="1" baseline="0">
            <a:solidFill>
              <a:sysClr val="windowText" lastClr="000000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57149</xdr:colOff>
      <xdr:row>12</xdr:row>
      <xdr:rowOff>39003</xdr:rowOff>
    </xdr:from>
    <xdr:ext cx="3848101" cy="344714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54E3978-D4A6-47BD-83A8-F9FAB833336C}"/>
            </a:ext>
          </a:extLst>
        </xdr:cNvPr>
        <xdr:cNvSpPr txBox="1"/>
      </xdr:nvSpPr>
      <xdr:spPr>
        <a:xfrm>
          <a:off x="7105649" y="3163203"/>
          <a:ext cx="3848101" cy="3447147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wrap="square" lIns="18288" tIns="32004" rIns="0" bIns="0" anchor="t" upright="1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200" b="1" u="none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200" b="1" u="none" baseline="0">
              <a:latin typeface="TH SarabunPSK" pitchFamily="34" charset="-34"/>
              <a:ea typeface="+mn-ea"/>
              <a:cs typeface="TH SarabunPSK" pitchFamily="34" charset="-34"/>
            </a:rPr>
            <a:t> 1 ประชุมชี้แจง จัดทำแผนคณะทำงานพัฒนาคุณภาพบริการพยาบาลจังหวัดชลบุรี </a:t>
          </a:r>
          <a:r>
            <a:rPr lang="th-TH" sz="1200" b="1" u="none">
              <a:effectLst/>
              <a:latin typeface="TH SarabunPSK" pitchFamily="34" charset="-34"/>
              <a:ea typeface="+mn-ea"/>
              <a:cs typeface="TH SarabunPSK" pitchFamily="34" charset="-34"/>
            </a:rPr>
            <a:t>รวมเป็นเงิน </a:t>
          </a:r>
          <a:r>
            <a:rPr lang="en-US" sz="1200" b="1" u="none">
              <a:effectLst/>
              <a:latin typeface="TH SarabunPSK" pitchFamily="34" charset="-34"/>
              <a:ea typeface="+mn-ea"/>
              <a:cs typeface="TH SarabunPSK" pitchFamily="34" charset="-34"/>
            </a:rPr>
            <a:t>4,800 </a:t>
          </a:r>
          <a:r>
            <a:rPr lang="th-TH" sz="1200" b="1" u="none">
              <a:effectLst/>
              <a:latin typeface="TH SarabunPSK" pitchFamily="34" charset="-34"/>
              <a:ea typeface="+mn-ea"/>
              <a:cs typeface="TH SarabunPSK" pitchFamily="34" charset="-34"/>
            </a:rPr>
            <a:t>บาท </a:t>
          </a:r>
          <a:endParaRPr lang="en-US" sz="1200" b="1" u="none"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1.1 ค่าอาหารกลางวัน 1 มื้อ มื้อละ 80 บาท จำนวน 40 คน </a:t>
          </a:r>
          <a:r>
            <a:rPr lang="en-US" sz="120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เป็นเงิน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 3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200 บาท</a:t>
          </a:r>
          <a:endParaRPr lang="th-TH" sz="1200"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1.2 ค่าอาหารว่างและเครื่องดื่ม 2 มื้อ มื้อละ 2</a:t>
          </a:r>
          <a:r>
            <a:rPr lang="en-US" sz="1200"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 บาท จำนวน 40 คน เป็นเงิน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 1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600 บาท</a:t>
          </a:r>
          <a:endParaRPr lang="th-TH" sz="1200"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 b="1">
              <a:latin typeface="TH SarabunPSK" pitchFamily="34" charset="-34"/>
              <a:ea typeface="+mn-ea"/>
              <a:cs typeface="TH SarabunPSK" pitchFamily="34" charset="-34"/>
            </a:rPr>
            <a:t>กิจกรรมที่</a:t>
          </a:r>
          <a:r>
            <a:rPr lang="th-TH" sz="1200" b="1" baseline="0">
              <a:latin typeface="TH SarabunPSK" pitchFamily="34" charset="-34"/>
              <a:ea typeface="+mn-ea"/>
              <a:cs typeface="TH SarabunPSK" pitchFamily="34" charset="-34"/>
            </a:rPr>
            <a:t> 2 </a:t>
          </a:r>
          <a:r>
            <a:rPr lang="th-TH" sz="1200" b="1">
              <a:latin typeface="TH SarabunPSK" pitchFamily="34" charset="-34"/>
              <a:ea typeface="+mn-ea"/>
              <a:cs typeface="TH SarabunPSK" pitchFamily="34" charset="-34"/>
            </a:rPr>
            <a:t>ประชุมติดตามการดำเนินงานตามตัวชี้วัดและสรุปผลของเคือข่าย รวมเป็นเงิน6</a:t>
          </a:r>
          <a:r>
            <a:rPr lang="en-US" sz="1200" b="1">
              <a:latin typeface="TH SarabunPSK" pitchFamily="34" charset="-34"/>
              <a:ea typeface="+mn-ea"/>
              <a:cs typeface="TH SarabunPSK" pitchFamily="34" charset="-34"/>
            </a:rPr>
            <a:t>,000</a:t>
          </a:r>
          <a:r>
            <a:rPr lang="th-TH" sz="1200" b="1">
              <a:latin typeface="TH SarabunPSK" pitchFamily="34" charset="-34"/>
              <a:ea typeface="+mn-ea"/>
              <a:cs typeface="TH SarabunPSK" pitchFamily="34" charset="-34"/>
            </a:rPr>
            <a:t> บาท</a:t>
          </a:r>
        </a:p>
        <a:p>
          <a:pPr algn="l"/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2.1 ค่าอาหารกลางวัน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มื้อละ 80 บาท</a:t>
          </a:r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 จำนวน 2</a:t>
          </a:r>
          <a:r>
            <a:rPr lang="en-US" sz="1200">
              <a:latin typeface="TH SarabunPSK" pitchFamily="34" charset="-34"/>
              <a:ea typeface="+mn-ea"/>
              <a:cs typeface="TH SarabunPSK" pitchFamily="34" charset="-34"/>
            </a:rPr>
            <a:t>5</a:t>
          </a:r>
          <a:r>
            <a:rPr lang="th-TH" sz="1200">
              <a:latin typeface="TH SarabunPSK" pitchFamily="34" charset="-34"/>
              <a:ea typeface="+mn-ea"/>
              <a:cs typeface="TH SarabunPSK" pitchFamily="34" charset="-34"/>
            </a:rPr>
            <a:t> คน </a:t>
          </a:r>
          <a:r>
            <a:rPr lang="en-US" sz="1200"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 2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ครั้ง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 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เป็นเงิน 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4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00 บาท</a:t>
          </a:r>
          <a:endParaRPr lang="th-TH" sz="1200"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2.2 ค่าอาหารว่างและเครื่องดื่ม 2 มื้อ  มื้อละ 2</a:t>
          </a:r>
          <a:r>
            <a:rPr lang="en-US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บาท  จำนวน 25 คน </a:t>
          </a:r>
          <a:r>
            <a:rPr lang="en-US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x</a:t>
          </a:r>
          <a:r>
            <a:rPr lang="en-US" sz="120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2</a:t>
          </a:r>
          <a:r>
            <a:rPr lang="th-TH" sz="1200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ครั้ง</a:t>
          </a:r>
          <a:endParaRPr lang="th-TH" sz="1200">
            <a:solidFill>
              <a:sysClr val="windowText" lastClr="000000"/>
            </a:solidFill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เป็นเงิน 2</a:t>
          </a:r>
          <a:r>
            <a:rPr lang="en-US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,000 </a:t>
          </a:r>
          <a:r>
            <a:rPr lang="th-TH" sz="120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บาท</a:t>
          </a:r>
          <a:endParaRPr lang="en-US" sz="1200">
            <a:solidFill>
              <a:sysClr val="windowText" lastClr="000000"/>
            </a:solidFill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 b="1" u="none">
              <a:latin typeface="TH SarabunPSK" pitchFamily="34" charset="-34"/>
              <a:ea typeface="+mn-ea"/>
              <a:cs typeface="TH SarabunPSK" pitchFamily="34" charset="-34"/>
            </a:rPr>
            <a:t>กิจกรรมที่ 3</a:t>
          </a:r>
          <a:r>
            <a:rPr lang="en-US" sz="1200" b="1" u="none" baseline="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="1" u="none" baseline="0">
              <a:latin typeface="TH SarabunPSK" pitchFamily="34" charset="-34"/>
              <a:ea typeface="+mn-ea"/>
              <a:cs typeface="TH SarabunPSK" pitchFamily="34" charset="-34"/>
            </a:rPr>
            <a:t>ประชุมนำเสนอ</a:t>
          </a:r>
          <a:r>
            <a:rPr lang="th-TH" sz="1200" b="1" u="none">
              <a:latin typeface="TH SarabunPSK" pitchFamily="34" charset="-34"/>
              <a:ea typeface="+mn-ea"/>
              <a:cs typeface="TH SarabunPSK" pitchFamily="34" charset="-34"/>
            </a:rPr>
            <a:t>ผลงาน </a:t>
          </a:r>
          <a:r>
            <a:rPr lang="en-US" sz="1200" b="1" u="none">
              <a:latin typeface="TH SarabunPSK" pitchFamily="34" charset="-34"/>
              <a:ea typeface="+mn-ea"/>
              <a:cs typeface="TH SarabunPSK" pitchFamily="34" charset="-34"/>
            </a:rPr>
            <a:t>CQI</a:t>
          </a:r>
          <a:r>
            <a:rPr lang="th-TH" sz="1200" b="1" u="none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="1" u="none">
              <a:effectLst/>
              <a:latin typeface="TH SarabunPSK" pitchFamily="34" charset="-34"/>
              <a:ea typeface="+mn-ea"/>
              <a:cs typeface="TH SarabunPSK" pitchFamily="34" charset="-34"/>
            </a:rPr>
            <a:t>รวมเป็นเงิน  3</a:t>
          </a:r>
          <a:r>
            <a:rPr lang="en-US" sz="1200" b="1" u="none">
              <a:effectLst/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th-TH" sz="1200" b="1" u="none">
              <a:effectLst/>
              <a:latin typeface="TH SarabunPSK" pitchFamily="34" charset="-34"/>
              <a:ea typeface="+mn-ea"/>
              <a:cs typeface="TH SarabunPSK" pitchFamily="34" charset="-34"/>
            </a:rPr>
            <a:t>600 บาท</a:t>
          </a:r>
          <a:endParaRPr lang="en-US" sz="1200" b="1" u="none"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 3.1 ค่าอาหารกลางวัน 30 คน 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x 80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บาท 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x 1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มื้อ เป็นเงิน 2,400 บาท</a:t>
          </a:r>
        </a:p>
        <a:p>
          <a:pPr algn="l"/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3.2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ค่าอาหารว่างและเครื่องดื่ม 2 มื้อ  มื้อละ 2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0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 บาท  จำนวน 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30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 คน 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1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,</a:t>
          </a:r>
          <a:r>
            <a:rPr lang="en-US" sz="1200" baseline="0">
              <a:latin typeface="TH SarabunPSK" pitchFamily="34" charset="-34"/>
              <a:ea typeface="+mn-ea"/>
              <a:cs typeface="TH SarabunPSK" pitchFamily="34" charset="-34"/>
            </a:rPr>
            <a:t>200. </a:t>
          </a:r>
          <a:r>
            <a:rPr lang="th-TH" sz="1200" baseline="0">
              <a:latin typeface="TH SarabunPSK" pitchFamily="34" charset="-34"/>
              <a:ea typeface="+mn-ea"/>
              <a:cs typeface="TH SarabunPSK" pitchFamily="34" charset="-34"/>
            </a:rPr>
            <a:t>บาท</a:t>
          </a:r>
          <a:endParaRPr lang="en-US" sz="1200" baseline="0"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 b="1" baseline="0">
              <a:latin typeface="TH SarabunPSK" pitchFamily="34" charset="-34"/>
              <a:ea typeface="+mn-ea"/>
              <a:cs typeface="TH SarabunPSK" pitchFamily="34" charset="-34"/>
            </a:rPr>
            <a:t>รวมเป็นเงิน</a:t>
          </a:r>
          <a:r>
            <a:rPr lang="en-US" sz="1200" b="1" baseline="0">
              <a:latin typeface="TH SarabunPSK" pitchFamily="34" charset="-34"/>
              <a:ea typeface="+mn-ea"/>
              <a:cs typeface="TH SarabunPSK" pitchFamily="34" charset="-34"/>
            </a:rPr>
            <a:t> 3,600</a:t>
          </a:r>
          <a:r>
            <a:rPr lang="th-TH" sz="1200" b="1" baseline="0">
              <a:latin typeface="TH SarabunPSK" pitchFamily="34" charset="-34"/>
              <a:ea typeface="+mn-ea"/>
              <a:cs typeface="TH SarabunPSK" pitchFamily="34" charset="-34"/>
            </a:rPr>
            <a:t> บาท</a:t>
          </a:r>
          <a:endParaRPr lang="en-US" sz="1200" b="1" baseline="0"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 b="1" u="sng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รวม </a:t>
          </a:r>
          <a:r>
            <a:rPr lang="en-US" sz="1200" b="1" u="sng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3</a:t>
          </a:r>
          <a:r>
            <a:rPr lang="th-TH" sz="1200" b="1" u="sng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กิจกรรม เป็นเงิน</a:t>
          </a:r>
          <a:r>
            <a:rPr lang="th-TH" sz="1200" b="1" u="sng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en-US" sz="1200" b="1" u="sng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1</a:t>
          </a:r>
          <a:r>
            <a:rPr lang="th-TH" sz="1200" b="1" u="sng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4</a:t>
          </a:r>
          <a:r>
            <a:rPr lang="en-US" sz="1200" b="1" u="sng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,400</a:t>
          </a:r>
          <a:r>
            <a:rPr lang="th-TH" sz="1200" b="1" u="sng" baseline="0">
              <a:solidFill>
                <a:sysClr val="windowText" lastClr="000000"/>
              </a:solidFill>
              <a:latin typeface="TH SarabunPSK" pitchFamily="34" charset="-34"/>
              <a:ea typeface="+mn-ea"/>
              <a:cs typeface="TH SarabunPSK" pitchFamily="34" charset="-34"/>
            </a:rPr>
            <a:t> บาท</a:t>
          </a:r>
          <a:endParaRPr lang="th-TH" sz="1200" b="0" u="sng" baseline="0">
            <a:solidFill>
              <a:sysClr val="windowText" lastClr="000000"/>
            </a:solidFill>
            <a:latin typeface="TH SarabunPSK" pitchFamily="34" charset="-34"/>
            <a:ea typeface="+mn-ea"/>
            <a:cs typeface="TH SarabunPSK" pitchFamily="34" charset="-34"/>
          </a:endParaRPr>
        </a:p>
        <a:p>
          <a:pPr algn="l"/>
          <a:r>
            <a:rPr lang="th-TH" sz="1200" b="1" baseline="0">
              <a:latin typeface="TH SarabunPSK" pitchFamily="34" charset="-34"/>
              <a:ea typeface="+mn-ea"/>
              <a:cs typeface="TH SarabunPSK" pitchFamily="34" charset="-34"/>
            </a:rPr>
            <a:t>หมายเหตุ...</a:t>
          </a:r>
          <a:r>
            <a:rPr lang="th-TH" sz="1200" b="0" baseline="0">
              <a:latin typeface="TH SarabunPSK" pitchFamily="34" charset="-34"/>
              <a:ea typeface="+mn-ea"/>
              <a:cs typeface="TH SarabunPSK" pitchFamily="34" charset="-34"/>
            </a:rPr>
            <a:t>ค่าใช้จ่ายสามารถถัวเฉลี่ยได้ตามที่จ่ายจริง </a:t>
          </a:r>
          <a:endParaRPr lang="th-TH" sz="1200" b="0"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</xdr:colOff>
      <xdr:row>12</xdr:row>
      <xdr:rowOff>232830</xdr:rowOff>
    </xdr:from>
    <xdr:to>
      <xdr:col>17</xdr:col>
      <xdr:colOff>0</xdr:colOff>
      <xdr:row>15</xdr:row>
      <xdr:rowOff>137160</xdr:rowOff>
    </xdr:to>
    <xdr:sp macro="" textlink="">
      <xdr:nvSpPr>
        <xdr:cNvPr id="2" name="TextBox 4">
          <a:extLst>
            <a:ext uri="{FF2B5EF4-FFF2-40B4-BE49-F238E27FC236}">
              <a16:creationId xmlns:a16="http://schemas.microsoft.com/office/drawing/2014/main" id="{A43EFD3D-6A7F-400E-9565-10927CDF82D0}"/>
            </a:ext>
          </a:extLst>
        </xdr:cNvPr>
        <xdr:cNvSpPr txBox="1"/>
      </xdr:nvSpPr>
      <xdr:spPr>
        <a:xfrm>
          <a:off x="6690360" y="2976030"/>
          <a:ext cx="2788920" cy="69681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หมายเหตุ ประชุมผ่านระบบ </a:t>
          </a:r>
          <a:r>
            <a:rPr lang="en-US" sz="14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zoom</a:t>
          </a:r>
          <a:r>
            <a:rPr lang="th-TH" sz="14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ไตรมาสละ 1 ครั้ง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400" b="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17047-B452-4F8E-8A2E-45B76307EE3E}">
  <dimension ref="A1:Q23"/>
  <sheetViews>
    <sheetView topLeftCell="A13" workbookViewId="0">
      <selection activeCell="U17" sqref="U17"/>
    </sheetView>
  </sheetViews>
  <sheetFormatPr defaultColWidth="9" defaultRowHeight="21.75"/>
  <cols>
    <col min="1" max="1" width="5.140625" style="12" customWidth="1"/>
    <col min="2" max="2" width="58" style="12" customWidth="1"/>
    <col min="3" max="3" width="14.28515625" style="13" customWidth="1"/>
    <col min="4" max="4" width="13.140625" style="14" customWidth="1"/>
    <col min="5" max="6" width="7.85546875" style="14" customWidth="1"/>
    <col min="7" max="7" width="10.42578125" style="14" customWidth="1"/>
    <col min="8" max="8" width="6.7109375" style="14" customWidth="1"/>
    <col min="9" max="9" width="7.7109375" style="14" customWidth="1"/>
    <col min="10" max="10" width="6.85546875" style="14" customWidth="1"/>
    <col min="11" max="11" width="7.28515625" style="14" customWidth="1"/>
    <col min="12" max="12" width="6.85546875" style="14" customWidth="1"/>
    <col min="13" max="13" width="6.140625" style="14" customWidth="1"/>
    <col min="14" max="14" width="11.85546875" style="496" customWidth="1"/>
    <col min="15" max="15" width="17.42578125" style="12" customWidth="1"/>
    <col min="16" max="16" width="15.28515625" style="12" customWidth="1"/>
    <col min="17" max="247" width="9" style="12"/>
    <col min="248" max="248" width="4.42578125" style="12" customWidth="1"/>
    <col min="249" max="249" width="45.140625" style="12" customWidth="1"/>
    <col min="250" max="250" width="11.7109375" style="12" customWidth="1"/>
    <col min="251" max="251" width="9.140625" style="12" customWidth="1"/>
    <col min="252" max="256" width="9" style="12"/>
    <col min="257" max="257" width="10.42578125" style="12" customWidth="1"/>
    <col min="258" max="258" width="10.85546875" style="12" customWidth="1"/>
    <col min="259" max="259" width="12" style="12" customWidth="1"/>
    <col min="260" max="260" width="8.140625" style="12" customWidth="1"/>
    <col min="261" max="503" width="9" style="12"/>
    <col min="504" max="504" width="4.42578125" style="12" customWidth="1"/>
    <col min="505" max="505" width="45.140625" style="12" customWidth="1"/>
    <col min="506" max="506" width="11.7109375" style="12" customWidth="1"/>
    <col min="507" max="507" width="9.140625" style="12" customWidth="1"/>
    <col min="508" max="512" width="9" style="12"/>
    <col min="513" max="513" width="10.42578125" style="12" customWidth="1"/>
    <col min="514" max="514" width="10.85546875" style="12" customWidth="1"/>
    <col min="515" max="515" width="12" style="12" customWidth="1"/>
    <col min="516" max="516" width="8.140625" style="12" customWidth="1"/>
    <col min="517" max="759" width="9" style="12"/>
    <col min="760" max="760" width="4.42578125" style="12" customWidth="1"/>
    <col min="761" max="761" width="45.140625" style="12" customWidth="1"/>
    <col min="762" max="762" width="11.7109375" style="12" customWidth="1"/>
    <col min="763" max="763" width="9.140625" style="12" customWidth="1"/>
    <col min="764" max="768" width="9" style="12"/>
    <col min="769" max="769" width="10.42578125" style="12" customWidth="1"/>
    <col min="770" max="770" width="10.85546875" style="12" customWidth="1"/>
    <col min="771" max="771" width="12" style="12" customWidth="1"/>
    <col min="772" max="772" width="8.140625" style="12" customWidth="1"/>
    <col min="773" max="1015" width="9" style="12"/>
    <col min="1016" max="1016" width="4.42578125" style="12" customWidth="1"/>
    <col min="1017" max="1017" width="45.140625" style="12" customWidth="1"/>
    <col min="1018" max="1018" width="11.7109375" style="12" customWidth="1"/>
    <col min="1019" max="1019" width="9.140625" style="12" customWidth="1"/>
    <col min="1020" max="1024" width="9" style="12"/>
    <col min="1025" max="1025" width="10.42578125" style="12" customWidth="1"/>
    <col min="1026" max="1026" width="10.85546875" style="12" customWidth="1"/>
    <col min="1027" max="1027" width="12" style="12" customWidth="1"/>
    <col min="1028" max="1028" width="8.140625" style="12" customWidth="1"/>
    <col min="1029" max="1271" width="9" style="12"/>
    <col min="1272" max="1272" width="4.42578125" style="12" customWidth="1"/>
    <col min="1273" max="1273" width="45.140625" style="12" customWidth="1"/>
    <col min="1274" max="1274" width="11.7109375" style="12" customWidth="1"/>
    <col min="1275" max="1275" width="9.140625" style="12" customWidth="1"/>
    <col min="1276" max="1280" width="9" style="12"/>
    <col min="1281" max="1281" width="10.42578125" style="12" customWidth="1"/>
    <col min="1282" max="1282" width="10.85546875" style="12" customWidth="1"/>
    <col min="1283" max="1283" width="12" style="12" customWidth="1"/>
    <col min="1284" max="1284" width="8.140625" style="12" customWidth="1"/>
    <col min="1285" max="1527" width="9" style="12"/>
    <col min="1528" max="1528" width="4.42578125" style="12" customWidth="1"/>
    <col min="1529" max="1529" width="45.140625" style="12" customWidth="1"/>
    <col min="1530" max="1530" width="11.7109375" style="12" customWidth="1"/>
    <col min="1531" max="1531" width="9.140625" style="12" customWidth="1"/>
    <col min="1532" max="1536" width="9" style="12"/>
    <col min="1537" max="1537" width="10.42578125" style="12" customWidth="1"/>
    <col min="1538" max="1538" width="10.85546875" style="12" customWidth="1"/>
    <col min="1539" max="1539" width="12" style="12" customWidth="1"/>
    <col min="1540" max="1540" width="8.140625" style="12" customWidth="1"/>
    <col min="1541" max="1783" width="9" style="12"/>
    <col min="1784" max="1784" width="4.42578125" style="12" customWidth="1"/>
    <col min="1785" max="1785" width="45.140625" style="12" customWidth="1"/>
    <col min="1786" max="1786" width="11.7109375" style="12" customWidth="1"/>
    <col min="1787" max="1787" width="9.140625" style="12" customWidth="1"/>
    <col min="1788" max="1792" width="9" style="12"/>
    <col min="1793" max="1793" width="10.42578125" style="12" customWidth="1"/>
    <col min="1794" max="1794" width="10.85546875" style="12" customWidth="1"/>
    <col min="1795" max="1795" width="12" style="12" customWidth="1"/>
    <col min="1796" max="1796" width="8.140625" style="12" customWidth="1"/>
    <col min="1797" max="2039" width="9" style="12"/>
    <col min="2040" max="2040" width="4.42578125" style="12" customWidth="1"/>
    <col min="2041" max="2041" width="45.140625" style="12" customWidth="1"/>
    <col min="2042" max="2042" width="11.7109375" style="12" customWidth="1"/>
    <col min="2043" max="2043" width="9.140625" style="12" customWidth="1"/>
    <col min="2044" max="2048" width="9" style="12"/>
    <col min="2049" max="2049" width="10.42578125" style="12" customWidth="1"/>
    <col min="2050" max="2050" width="10.85546875" style="12" customWidth="1"/>
    <col min="2051" max="2051" width="12" style="12" customWidth="1"/>
    <col min="2052" max="2052" width="8.140625" style="12" customWidth="1"/>
    <col min="2053" max="2295" width="9" style="12"/>
    <col min="2296" max="2296" width="4.42578125" style="12" customWidth="1"/>
    <col min="2297" max="2297" width="45.140625" style="12" customWidth="1"/>
    <col min="2298" max="2298" width="11.7109375" style="12" customWidth="1"/>
    <col min="2299" max="2299" width="9.140625" style="12" customWidth="1"/>
    <col min="2300" max="2304" width="9" style="12"/>
    <col min="2305" max="2305" width="10.42578125" style="12" customWidth="1"/>
    <col min="2306" max="2306" width="10.85546875" style="12" customWidth="1"/>
    <col min="2307" max="2307" width="12" style="12" customWidth="1"/>
    <col min="2308" max="2308" width="8.140625" style="12" customWidth="1"/>
    <col min="2309" max="2551" width="9" style="12"/>
    <col min="2552" max="2552" width="4.42578125" style="12" customWidth="1"/>
    <col min="2553" max="2553" width="45.140625" style="12" customWidth="1"/>
    <col min="2554" max="2554" width="11.7109375" style="12" customWidth="1"/>
    <col min="2555" max="2555" width="9.140625" style="12" customWidth="1"/>
    <col min="2556" max="2560" width="9" style="12"/>
    <col min="2561" max="2561" width="10.42578125" style="12" customWidth="1"/>
    <col min="2562" max="2562" width="10.85546875" style="12" customWidth="1"/>
    <col min="2563" max="2563" width="12" style="12" customWidth="1"/>
    <col min="2564" max="2564" width="8.140625" style="12" customWidth="1"/>
    <col min="2565" max="2807" width="9" style="12"/>
    <col min="2808" max="2808" width="4.42578125" style="12" customWidth="1"/>
    <col min="2809" max="2809" width="45.140625" style="12" customWidth="1"/>
    <col min="2810" max="2810" width="11.7109375" style="12" customWidth="1"/>
    <col min="2811" max="2811" width="9.140625" style="12" customWidth="1"/>
    <col min="2812" max="2816" width="9" style="12"/>
    <col min="2817" max="2817" width="10.42578125" style="12" customWidth="1"/>
    <col min="2818" max="2818" width="10.85546875" style="12" customWidth="1"/>
    <col min="2819" max="2819" width="12" style="12" customWidth="1"/>
    <col min="2820" max="2820" width="8.140625" style="12" customWidth="1"/>
    <col min="2821" max="3063" width="9" style="12"/>
    <col min="3064" max="3064" width="4.42578125" style="12" customWidth="1"/>
    <col min="3065" max="3065" width="45.140625" style="12" customWidth="1"/>
    <col min="3066" max="3066" width="11.7109375" style="12" customWidth="1"/>
    <col min="3067" max="3067" width="9.140625" style="12" customWidth="1"/>
    <col min="3068" max="3072" width="9" style="12"/>
    <col min="3073" max="3073" width="10.42578125" style="12" customWidth="1"/>
    <col min="3074" max="3074" width="10.85546875" style="12" customWidth="1"/>
    <col min="3075" max="3075" width="12" style="12" customWidth="1"/>
    <col min="3076" max="3076" width="8.140625" style="12" customWidth="1"/>
    <col min="3077" max="3319" width="9" style="12"/>
    <col min="3320" max="3320" width="4.42578125" style="12" customWidth="1"/>
    <col min="3321" max="3321" width="45.140625" style="12" customWidth="1"/>
    <col min="3322" max="3322" width="11.7109375" style="12" customWidth="1"/>
    <col min="3323" max="3323" width="9.140625" style="12" customWidth="1"/>
    <col min="3324" max="3328" width="9" style="12"/>
    <col min="3329" max="3329" width="10.42578125" style="12" customWidth="1"/>
    <col min="3330" max="3330" width="10.85546875" style="12" customWidth="1"/>
    <col min="3331" max="3331" width="12" style="12" customWidth="1"/>
    <col min="3332" max="3332" width="8.140625" style="12" customWidth="1"/>
    <col min="3333" max="3575" width="9" style="12"/>
    <col min="3576" max="3576" width="4.42578125" style="12" customWidth="1"/>
    <col min="3577" max="3577" width="45.140625" style="12" customWidth="1"/>
    <col min="3578" max="3578" width="11.7109375" style="12" customWidth="1"/>
    <col min="3579" max="3579" width="9.140625" style="12" customWidth="1"/>
    <col min="3580" max="3584" width="9" style="12"/>
    <col min="3585" max="3585" width="10.42578125" style="12" customWidth="1"/>
    <col min="3586" max="3586" width="10.85546875" style="12" customWidth="1"/>
    <col min="3587" max="3587" width="12" style="12" customWidth="1"/>
    <col min="3588" max="3588" width="8.140625" style="12" customWidth="1"/>
    <col min="3589" max="3831" width="9" style="12"/>
    <col min="3832" max="3832" width="4.42578125" style="12" customWidth="1"/>
    <col min="3833" max="3833" width="45.140625" style="12" customWidth="1"/>
    <col min="3834" max="3834" width="11.7109375" style="12" customWidth="1"/>
    <col min="3835" max="3835" width="9.140625" style="12" customWidth="1"/>
    <col min="3836" max="3840" width="9" style="12"/>
    <col min="3841" max="3841" width="10.42578125" style="12" customWidth="1"/>
    <col min="3842" max="3842" width="10.85546875" style="12" customWidth="1"/>
    <col min="3843" max="3843" width="12" style="12" customWidth="1"/>
    <col min="3844" max="3844" width="8.140625" style="12" customWidth="1"/>
    <col min="3845" max="4087" width="9" style="12"/>
    <col min="4088" max="4088" width="4.42578125" style="12" customWidth="1"/>
    <col min="4089" max="4089" width="45.140625" style="12" customWidth="1"/>
    <col min="4090" max="4090" width="11.7109375" style="12" customWidth="1"/>
    <col min="4091" max="4091" width="9.140625" style="12" customWidth="1"/>
    <col min="4092" max="4096" width="9" style="12"/>
    <col min="4097" max="4097" width="10.42578125" style="12" customWidth="1"/>
    <col min="4098" max="4098" width="10.85546875" style="12" customWidth="1"/>
    <col min="4099" max="4099" width="12" style="12" customWidth="1"/>
    <col min="4100" max="4100" width="8.140625" style="12" customWidth="1"/>
    <col min="4101" max="4343" width="9" style="12"/>
    <col min="4344" max="4344" width="4.42578125" style="12" customWidth="1"/>
    <col min="4345" max="4345" width="45.140625" style="12" customWidth="1"/>
    <col min="4346" max="4346" width="11.7109375" style="12" customWidth="1"/>
    <col min="4347" max="4347" width="9.140625" style="12" customWidth="1"/>
    <col min="4348" max="4352" width="9" style="12"/>
    <col min="4353" max="4353" width="10.42578125" style="12" customWidth="1"/>
    <col min="4354" max="4354" width="10.85546875" style="12" customWidth="1"/>
    <col min="4355" max="4355" width="12" style="12" customWidth="1"/>
    <col min="4356" max="4356" width="8.140625" style="12" customWidth="1"/>
    <col min="4357" max="4599" width="9" style="12"/>
    <col min="4600" max="4600" width="4.42578125" style="12" customWidth="1"/>
    <col min="4601" max="4601" width="45.140625" style="12" customWidth="1"/>
    <col min="4602" max="4602" width="11.7109375" style="12" customWidth="1"/>
    <col min="4603" max="4603" width="9.140625" style="12" customWidth="1"/>
    <col min="4604" max="4608" width="9" style="12"/>
    <col min="4609" max="4609" width="10.42578125" style="12" customWidth="1"/>
    <col min="4610" max="4610" width="10.85546875" style="12" customWidth="1"/>
    <col min="4611" max="4611" width="12" style="12" customWidth="1"/>
    <col min="4612" max="4612" width="8.140625" style="12" customWidth="1"/>
    <col min="4613" max="4855" width="9" style="12"/>
    <col min="4856" max="4856" width="4.42578125" style="12" customWidth="1"/>
    <col min="4857" max="4857" width="45.140625" style="12" customWidth="1"/>
    <col min="4858" max="4858" width="11.7109375" style="12" customWidth="1"/>
    <col min="4859" max="4859" width="9.140625" style="12" customWidth="1"/>
    <col min="4860" max="4864" width="9" style="12"/>
    <col min="4865" max="4865" width="10.42578125" style="12" customWidth="1"/>
    <col min="4866" max="4866" width="10.85546875" style="12" customWidth="1"/>
    <col min="4867" max="4867" width="12" style="12" customWidth="1"/>
    <col min="4868" max="4868" width="8.140625" style="12" customWidth="1"/>
    <col min="4869" max="5111" width="9" style="12"/>
    <col min="5112" max="5112" width="4.42578125" style="12" customWidth="1"/>
    <col min="5113" max="5113" width="45.140625" style="12" customWidth="1"/>
    <col min="5114" max="5114" width="11.7109375" style="12" customWidth="1"/>
    <col min="5115" max="5115" width="9.140625" style="12" customWidth="1"/>
    <col min="5116" max="5120" width="9" style="12"/>
    <col min="5121" max="5121" width="10.42578125" style="12" customWidth="1"/>
    <col min="5122" max="5122" width="10.85546875" style="12" customWidth="1"/>
    <col min="5123" max="5123" width="12" style="12" customWidth="1"/>
    <col min="5124" max="5124" width="8.140625" style="12" customWidth="1"/>
    <col min="5125" max="5367" width="9" style="12"/>
    <col min="5368" max="5368" width="4.42578125" style="12" customWidth="1"/>
    <col min="5369" max="5369" width="45.140625" style="12" customWidth="1"/>
    <col min="5370" max="5370" width="11.7109375" style="12" customWidth="1"/>
    <col min="5371" max="5371" width="9.140625" style="12" customWidth="1"/>
    <col min="5372" max="5376" width="9" style="12"/>
    <col min="5377" max="5377" width="10.42578125" style="12" customWidth="1"/>
    <col min="5378" max="5378" width="10.85546875" style="12" customWidth="1"/>
    <col min="5379" max="5379" width="12" style="12" customWidth="1"/>
    <col min="5380" max="5380" width="8.140625" style="12" customWidth="1"/>
    <col min="5381" max="5623" width="9" style="12"/>
    <col min="5624" max="5624" width="4.42578125" style="12" customWidth="1"/>
    <col min="5625" max="5625" width="45.140625" style="12" customWidth="1"/>
    <col min="5626" max="5626" width="11.7109375" style="12" customWidth="1"/>
    <col min="5627" max="5627" width="9.140625" style="12" customWidth="1"/>
    <col min="5628" max="5632" width="9" style="12"/>
    <col min="5633" max="5633" width="10.42578125" style="12" customWidth="1"/>
    <col min="5634" max="5634" width="10.85546875" style="12" customWidth="1"/>
    <col min="5635" max="5635" width="12" style="12" customWidth="1"/>
    <col min="5636" max="5636" width="8.140625" style="12" customWidth="1"/>
    <col min="5637" max="5879" width="9" style="12"/>
    <col min="5880" max="5880" width="4.42578125" style="12" customWidth="1"/>
    <col min="5881" max="5881" width="45.140625" style="12" customWidth="1"/>
    <col min="5882" max="5882" width="11.7109375" style="12" customWidth="1"/>
    <col min="5883" max="5883" width="9.140625" style="12" customWidth="1"/>
    <col min="5884" max="5888" width="9" style="12"/>
    <col min="5889" max="5889" width="10.42578125" style="12" customWidth="1"/>
    <col min="5890" max="5890" width="10.85546875" style="12" customWidth="1"/>
    <col min="5891" max="5891" width="12" style="12" customWidth="1"/>
    <col min="5892" max="5892" width="8.140625" style="12" customWidth="1"/>
    <col min="5893" max="6135" width="9" style="12"/>
    <col min="6136" max="6136" width="4.42578125" style="12" customWidth="1"/>
    <col min="6137" max="6137" width="45.140625" style="12" customWidth="1"/>
    <col min="6138" max="6138" width="11.7109375" style="12" customWidth="1"/>
    <col min="6139" max="6139" width="9.140625" style="12" customWidth="1"/>
    <col min="6140" max="6144" width="9" style="12"/>
    <col min="6145" max="6145" width="10.42578125" style="12" customWidth="1"/>
    <col min="6146" max="6146" width="10.85546875" style="12" customWidth="1"/>
    <col min="6147" max="6147" width="12" style="12" customWidth="1"/>
    <col min="6148" max="6148" width="8.140625" style="12" customWidth="1"/>
    <col min="6149" max="6391" width="9" style="12"/>
    <col min="6392" max="6392" width="4.42578125" style="12" customWidth="1"/>
    <col min="6393" max="6393" width="45.140625" style="12" customWidth="1"/>
    <col min="6394" max="6394" width="11.7109375" style="12" customWidth="1"/>
    <col min="6395" max="6395" width="9.140625" style="12" customWidth="1"/>
    <col min="6396" max="6400" width="9" style="12"/>
    <col min="6401" max="6401" width="10.42578125" style="12" customWidth="1"/>
    <col min="6402" max="6402" width="10.85546875" style="12" customWidth="1"/>
    <col min="6403" max="6403" width="12" style="12" customWidth="1"/>
    <col min="6404" max="6404" width="8.140625" style="12" customWidth="1"/>
    <col min="6405" max="6647" width="9" style="12"/>
    <col min="6648" max="6648" width="4.42578125" style="12" customWidth="1"/>
    <col min="6649" max="6649" width="45.140625" style="12" customWidth="1"/>
    <col min="6650" max="6650" width="11.7109375" style="12" customWidth="1"/>
    <col min="6651" max="6651" width="9.140625" style="12" customWidth="1"/>
    <col min="6652" max="6656" width="9" style="12"/>
    <col min="6657" max="6657" width="10.42578125" style="12" customWidth="1"/>
    <col min="6658" max="6658" width="10.85546875" style="12" customWidth="1"/>
    <col min="6659" max="6659" width="12" style="12" customWidth="1"/>
    <col min="6660" max="6660" width="8.140625" style="12" customWidth="1"/>
    <col min="6661" max="6903" width="9" style="12"/>
    <col min="6904" max="6904" width="4.42578125" style="12" customWidth="1"/>
    <col min="6905" max="6905" width="45.140625" style="12" customWidth="1"/>
    <col min="6906" max="6906" width="11.7109375" style="12" customWidth="1"/>
    <col min="6907" max="6907" width="9.140625" style="12" customWidth="1"/>
    <col min="6908" max="6912" width="9" style="12"/>
    <col min="6913" max="6913" width="10.42578125" style="12" customWidth="1"/>
    <col min="6914" max="6914" width="10.85546875" style="12" customWidth="1"/>
    <col min="6915" max="6915" width="12" style="12" customWidth="1"/>
    <col min="6916" max="6916" width="8.140625" style="12" customWidth="1"/>
    <col min="6917" max="7159" width="9" style="12"/>
    <col min="7160" max="7160" width="4.42578125" style="12" customWidth="1"/>
    <col min="7161" max="7161" width="45.140625" style="12" customWidth="1"/>
    <col min="7162" max="7162" width="11.7109375" style="12" customWidth="1"/>
    <col min="7163" max="7163" width="9.140625" style="12" customWidth="1"/>
    <col min="7164" max="7168" width="9" style="12"/>
    <col min="7169" max="7169" width="10.42578125" style="12" customWidth="1"/>
    <col min="7170" max="7170" width="10.85546875" style="12" customWidth="1"/>
    <col min="7171" max="7171" width="12" style="12" customWidth="1"/>
    <col min="7172" max="7172" width="8.140625" style="12" customWidth="1"/>
    <col min="7173" max="7415" width="9" style="12"/>
    <col min="7416" max="7416" width="4.42578125" style="12" customWidth="1"/>
    <col min="7417" max="7417" width="45.140625" style="12" customWidth="1"/>
    <col min="7418" max="7418" width="11.7109375" style="12" customWidth="1"/>
    <col min="7419" max="7419" width="9.140625" style="12" customWidth="1"/>
    <col min="7420" max="7424" width="9" style="12"/>
    <col min="7425" max="7425" width="10.42578125" style="12" customWidth="1"/>
    <col min="7426" max="7426" width="10.85546875" style="12" customWidth="1"/>
    <col min="7427" max="7427" width="12" style="12" customWidth="1"/>
    <col min="7428" max="7428" width="8.140625" style="12" customWidth="1"/>
    <col min="7429" max="7671" width="9" style="12"/>
    <col min="7672" max="7672" width="4.42578125" style="12" customWidth="1"/>
    <col min="7673" max="7673" width="45.140625" style="12" customWidth="1"/>
    <col min="7674" max="7674" width="11.7109375" style="12" customWidth="1"/>
    <col min="7675" max="7675" width="9.140625" style="12" customWidth="1"/>
    <col min="7676" max="7680" width="9" style="12"/>
    <col min="7681" max="7681" width="10.42578125" style="12" customWidth="1"/>
    <col min="7682" max="7682" width="10.85546875" style="12" customWidth="1"/>
    <col min="7683" max="7683" width="12" style="12" customWidth="1"/>
    <col min="7684" max="7684" width="8.140625" style="12" customWidth="1"/>
    <col min="7685" max="7927" width="9" style="12"/>
    <col min="7928" max="7928" width="4.42578125" style="12" customWidth="1"/>
    <col min="7929" max="7929" width="45.140625" style="12" customWidth="1"/>
    <col min="7930" max="7930" width="11.7109375" style="12" customWidth="1"/>
    <col min="7931" max="7931" width="9.140625" style="12" customWidth="1"/>
    <col min="7932" max="7936" width="9" style="12"/>
    <col min="7937" max="7937" width="10.42578125" style="12" customWidth="1"/>
    <col min="7938" max="7938" width="10.85546875" style="12" customWidth="1"/>
    <col min="7939" max="7939" width="12" style="12" customWidth="1"/>
    <col min="7940" max="7940" width="8.140625" style="12" customWidth="1"/>
    <col min="7941" max="8183" width="9" style="12"/>
    <col min="8184" max="8184" width="4.42578125" style="12" customWidth="1"/>
    <col min="8185" max="8185" width="45.140625" style="12" customWidth="1"/>
    <col min="8186" max="8186" width="11.7109375" style="12" customWidth="1"/>
    <col min="8187" max="8187" width="9.140625" style="12" customWidth="1"/>
    <col min="8188" max="8192" width="9" style="12"/>
    <col min="8193" max="8193" width="10.42578125" style="12" customWidth="1"/>
    <col min="8194" max="8194" width="10.85546875" style="12" customWidth="1"/>
    <col min="8195" max="8195" width="12" style="12" customWidth="1"/>
    <col min="8196" max="8196" width="8.140625" style="12" customWidth="1"/>
    <col min="8197" max="8439" width="9" style="12"/>
    <col min="8440" max="8440" width="4.42578125" style="12" customWidth="1"/>
    <col min="8441" max="8441" width="45.140625" style="12" customWidth="1"/>
    <col min="8442" max="8442" width="11.7109375" style="12" customWidth="1"/>
    <col min="8443" max="8443" width="9.140625" style="12" customWidth="1"/>
    <col min="8444" max="8448" width="9" style="12"/>
    <col min="8449" max="8449" width="10.42578125" style="12" customWidth="1"/>
    <col min="8450" max="8450" width="10.85546875" style="12" customWidth="1"/>
    <col min="8451" max="8451" width="12" style="12" customWidth="1"/>
    <col min="8452" max="8452" width="8.140625" style="12" customWidth="1"/>
    <col min="8453" max="8695" width="9" style="12"/>
    <col min="8696" max="8696" width="4.42578125" style="12" customWidth="1"/>
    <col min="8697" max="8697" width="45.140625" style="12" customWidth="1"/>
    <col min="8698" max="8698" width="11.7109375" style="12" customWidth="1"/>
    <col min="8699" max="8699" width="9.140625" style="12" customWidth="1"/>
    <col min="8700" max="8704" width="9" style="12"/>
    <col min="8705" max="8705" width="10.42578125" style="12" customWidth="1"/>
    <col min="8706" max="8706" width="10.85546875" style="12" customWidth="1"/>
    <col min="8707" max="8707" width="12" style="12" customWidth="1"/>
    <col min="8708" max="8708" width="8.140625" style="12" customWidth="1"/>
    <col min="8709" max="8951" width="9" style="12"/>
    <col min="8952" max="8952" width="4.42578125" style="12" customWidth="1"/>
    <col min="8953" max="8953" width="45.140625" style="12" customWidth="1"/>
    <col min="8954" max="8954" width="11.7109375" style="12" customWidth="1"/>
    <col min="8955" max="8955" width="9.140625" style="12" customWidth="1"/>
    <col min="8956" max="8960" width="9" style="12"/>
    <col min="8961" max="8961" width="10.42578125" style="12" customWidth="1"/>
    <col min="8962" max="8962" width="10.85546875" style="12" customWidth="1"/>
    <col min="8963" max="8963" width="12" style="12" customWidth="1"/>
    <col min="8964" max="8964" width="8.140625" style="12" customWidth="1"/>
    <col min="8965" max="9207" width="9" style="12"/>
    <col min="9208" max="9208" width="4.42578125" style="12" customWidth="1"/>
    <col min="9209" max="9209" width="45.140625" style="12" customWidth="1"/>
    <col min="9210" max="9210" width="11.7109375" style="12" customWidth="1"/>
    <col min="9211" max="9211" width="9.140625" style="12" customWidth="1"/>
    <col min="9212" max="9216" width="9" style="12"/>
    <col min="9217" max="9217" width="10.42578125" style="12" customWidth="1"/>
    <col min="9218" max="9218" width="10.85546875" style="12" customWidth="1"/>
    <col min="9219" max="9219" width="12" style="12" customWidth="1"/>
    <col min="9220" max="9220" width="8.140625" style="12" customWidth="1"/>
    <col min="9221" max="9463" width="9" style="12"/>
    <col min="9464" max="9464" width="4.42578125" style="12" customWidth="1"/>
    <col min="9465" max="9465" width="45.140625" style="12" customWidth="1"/>
    <col min="9466" max="9466" width="11.7109375" style="12" customWidth="1"/>
    <col min="9467" max="9467" width="9.140625" style="12" customWidth="1"/>
    <col min="9468" max="9472" width="9" style="12"/>
    <col min="9473" max="9473" width="10.42578125" style="12" customWidth="1"/>
    <col min="9474" max="9474" width="10.85546875" style="12" customWidth="1"/>
    <col min="9475" max="9475" width="12" style="12" customWidth="1"/>
    <col min="9476" max="9476" width="8.140625" style="12" customWidth="1"/>
    <col min="9477" max="9719" width="9" style="12"/>
    <col min="9720" max="9720" width="4.42578125" style="12" customWidth="1"/>
    <col min="9721" max="9721" width="45.140625" style="12" customWidth="1"/>
    <col min="9722" max="9722" width="11.7109375" style="12" customWidth="1"/>
    <col min="9723" max="9723" width="9.140625" style="12" customWidth="1"/>
    <col min="9724" max="9728" width="9" style="12"/>
    <col min="9729" max="9729" width="10.42578125" style="12" customWidth="1"/>
    <col min="9730" max="9730" width="10.85546875" style="12" customWidth="1"/>
    <col min="9731" max="9731" width="12" style="12" customWidth="1"/>
    <col min="9732" max="9732" width="8.140625" style="12" customWidth="1"/>
    <col min="9733" max="9975" width="9" style="12"/>
    <col min="9976" max="9976" width="4.42578125" style="12" customWidth="1"/>
    <col min="9977" max="9977" width="45.140625" style="12" customWidth="1"/>
    <col min="9978" max="9978" width="11.7109375" style="12" customWidth="1"/>
    <col min="9979" max="9979" width="9.140625" style="12" customWidth="1"/>
    <col min="9980" max="9984" width="9" style="12"/>
    <col min="9985" max="9985" width="10.42578125" style="12" customWidth="1"/>
    <col min="9986" max="9986" width="10.85546875" style="12" customWidth="1"/>
    <col min="9987" max="9987" width="12" style="12" customWidth="1"/>
    <col min="9988" max="9988" width="8.140625" style="12" customWidth="1"/>
    <col min="9989" max="10231" width="9" style="12"/>
    <col min="10232" max="10232" width="4.42578125" style="12" customWidth="1"/>
    <col min="10233" max="10233" width="45.140625" style="12" customWidth="1"/>
    <col min="10234" max="10234" width="11.7109375" style="12" customWidth="1"/>
    <col min="10235" max="10235" width="9.140625" style="12" customWidth="1"/>
    <col min="10236" max="10240" width="9" style="12"/>
    <col min="10241" max="10241" width="10.42578125" style="12" customWidth="1"/>
    <col min="10242" max="10242" width="10.85546875" style="12" customWidth="1"/>
    <col min="10243" max="10243" width="12" style="12" customWidth="1"/>
    <col min="10244" max="10244" width="8.140625" style="12" customWidth="1"/>
    <col min="10245" max="10487" width="9" style="12"/>
    <col min="10488" max="10488" width="4.42578125" style="12" customWidth="1"/>
    <col min="10489" max="10489" width="45.140625" style="12" customWidth="1"/>
    <col min="10490" max="10490" width="11.7109375" style="12" customWidth="1"/>
    <col min="10491" max="10491" width="9.140625" style="12" customWidth="1"/>
    <col min="10492" max="10496" width="9" style="12"/>
    <col min="10497" max="10497" width="10.42578125" style="12" customWidth="1"/>
    <col min="10498" max="10498" width="10.85546875" style="12" customWidth="1"/>
    <col min="10499" max="10499" width="12" style="12" customWidth="1"/>
    <col min="10500" max="10500" width="8.140625" style="12" customWidth="1"/>
    <col min="10501" max="10743" width="9" style="12"/>
    <col min="10744" max="10744" width="4.42578125" style="12" customWidth="1"/>
    <col min="10745" max="10745" width="45.140625" style="12" customWidth="1"/>
    <col min="10746" max="10746" width="11.7109375" style="12" customWidth="1"/>
    <col min="10747" max="10747" width="9.140625" style="12" customWidth="1"/>
    <col min="10748" max="10752" width="9" style="12"/>
    <col min="10753" max="10753" width="10.42578125" style="12" customWidth="1"/>
    <col min="10754" max="10754" width="10.85546875" style="12" customWidth="1"/>
    <col min="10755" max="10755" width="12" style="12" customWidth="1"/>
    <col min="10756" max="10756" width="8.140625" style="12" customWidth="1"/>
    <col min="10757" max="10999" width="9" style="12"/>
    <col min="11000" max="11000" width="4.42578125" style="12" customWidth="1"/>
    <col min="11001" max="11001" width="45.140625" style="12" customWidth="1"/>
    <col min="11002" max="11002" width="11.7109375" style="12" customWidth="1"/>
    <col min="11003" max="11003" width="9.140625" style="12" customWidth="1"/>
    <col min="11004" max="11008" width="9" style="12"/>
    <col min="11009" max="11009" width="10.42578125" style="12" customWidth="1"/>
    <col min="11010" max="11010" width="10.85546875" style="12" customWidth="1"/>
    <col min="11011" max="11011" width="12" style="12" customWidth="1"/>
    <col min="11012" max="11012" width="8.140625" style="12" customWidth="1"/>
    <col min="11013" max="11255" width="9" style="12"/>
    <col min="11256" max="11256" width="4.42578125" style="12" customWidth="1"/>
    <col min="11257" max="11257" width="45.140625" style="12" customWidth="1"/>
    <col min="11258" max="11258" width="11.7109375" style="12" customWidth="1"/>
    <col min="11259" max="11259" width="9.140625" style="12" customWidth="1"/>
    <col min="11260" max="11264" width="9" style="12"/>
    <col min="11265" max="11265" width="10.42578125" style="12" customWidth="1"/>
    <col min="11266" max="11266" width="10.85546875" style="12" customWidth="1"/>
    <col min="11267" max="11267" width="12" style="12" customWidth="1"/>
    <col min="11268" max="11268" width="8.140625" style="12" customWidth="1"/>
    <col min="11269" max="11511" width="9" style="12"/>
    <col min="11512" max="11512" width="4.42578125" style="12" customWidth="1"/>
    <col min="11513" max="11513" width="45.140625" style="12" customWidth="1"/>
    <col min="11514" max="11514" width="11.7109375" style="12" customWidth="1"/>
    <col min="11515" max="11515" width="9.140625" style="12" customWidth="1"/>
    <col min="11516" max="11520" width="9" style="12"/>
    <col min="11521" max="11521" width="10.42578125" style="12" customWidth="1"/>
    <col min="11522" max="11522" width="10.85546875" style="12" customWidth="1"/>
    <col min="11523" max="11523" width="12" style="12" customWidth="1"/>
    <col min="11524" max="11524" width="8.140625" style="12" customWidth="1"/>
    <col min="11525" max="11767" width="9" style="12"/>
    <col min="11768" max="11768" width="4.42578125" style="12" customWidth="1"/>
    <col min="11769" max="11769" width="45.140625" style="12" customWidth="1"/>
    <col min="11770" max="11770" width="11.7109375" style="12" customWidth="1"/>
    <col min="11771" max="11771" width="9.140625" style="12" customWidth="1"/>
    <col min="11772" max="11776" width="9" style="12"/>
    <col min="11777" max="11777" width="10.42578125" style="12" customWidth="1"/>
    <col min="11778" max="11778" width="10.85546875" style="12" customWidth="1"/>
    <col min="11779" max="11779" width="12" style="12" customWidth="1"/>
    <col min="11780" max="11780" width="8.140625" style="12" customWidth="1"/>
    <col min="11781" max="12023" width="9" style="12"/>
    <col min="12024" max="12024" width="4.42578125" style="12" customWidth="1"/>
    <col min="12025" max="12025" width="45.140625" style="12" customWidth="1"/>
    <col min="12026" max="12026" width="11.7109375" style="12" customWidth="1"/>
    <col min="12027" max="12027" width="9.140625" style="12" customWidth="1"/>
    <col min="12028" max="12032" width="9" style="12"/>
    <col min="12033" max="12033" width="10.42578125" style="12" customWidth="1"/>
    <col min="12034" max="12034" width="10.85546875" style="12" customWidth="1"/>
    <col min="12035" max="12035" width="12" style="12" customWidth="1"/>
    <col min="12036" max="12036" width="8.140625" style="12" customWidth="1"/>
    <col min="12037" max="12279" width="9" style="12"/>
    <col min="12280" max="12280" width="4.42578125" style="12" customWidth="1"/>
    <col min="12281" max="12281" width="45.140625" style="12" customWidth="1"/>
    <col min="12282" max="12282" width="11.7109375" style="12" customWidth="1"/>
    <col min="12283" max="12283" width="9.140625" style="12" customWidth="1"/>
    <col min="12284" max="12288" width="9" style="12"/>
    <col min="12289" max="12289" width="10.42578125" style="12" customWidth="1"/>
    <col min="12290" max="12290" width="10.85546875" style="12" customWidth="1"/>
    <col min="12291" max="12291" width="12" style="12" customWidth="1"/>
    <col min="12292" max="12292" width="8.140625" style="12" customWidth="1"/>
    <col min="12293" max="12535" width="9" style="12"/>
    <col min="12536" max="12536" width="4.42578125" style="12" customWidth="1"/>
    <col min="12537" max="12537" width="45.140625" style="12" customWidth="1"/>
    <col min="12538" max="12538" width="11.7109375" style="12" customWidth="1"/>
    <col min="12539" max="12539" width="9.140625" style="12" customWidth="1"/>
    <col min="12540" max="12544" width="9" style="12"/>
    <col min="12545" max="12545" width="10.42578125" style="12" customWidth="1"/>
    <col min="12546" max="12546" width="10.85546875" style="12" customWidth="1"/>
    <col min="12547" max="12547" width="12" style="12" customWidth="1"/>
    <col min="12548" max="12548" width="8.140625" style="12" customWidth="1"/>
    <col min="12549" max="12791" width="9" style="12"/>
    <col min="12792" max="12792" width="4.42578125" style="12" customWidth="1"/>
    <col min="12793" max="12793" width="45.140625" style="12" customWidth="1"/>
    <col min="12794" max="12794" width="11.7109375" style="12" customWidth="1"/>
    <col min="12795" max="12795" width="9.140625" style="12" customWidth="1"/>
    <col min="12796" max="12800" width="9" style="12"/>
    <col min="12801" max="12801" width="10.42578125" style="12" customWidth="1"/>
    <col min="12802" max="12802" width="10.85546875" style="12" customWidth="1"/>
    <col min="12803" max="12803" width="12" style="12" customWidth="1"/>
    <col min="12804" max="12804" width="8.140625" style="12" customWidth="1"/>
    <col min="12805" max="13047" width="9" style="12"/>
    <col min="13048" max="13048" width="4.42578125" style="12" customWidth="1"/>
    <col min="13049" max="13049" width="45.140625" style="12" customWidth="1"/>
    <col min="13050" max="13050" width="11.7109375" style="12" customWidth="1"/>
    <col min="13051" max="13051" width="9.140625" style="12" customWidth="1"/>
    <col min="13052" max="13056" width="9" style="12"/>
    <col min="13057" max="13057" width="10.42578125" style="12" customWidth="1"/>
    <col min="13058" max="13058" width="10.85546875" style="12" customWidth="1"/>
    <col min="13059" max="13059" width="12" style="12" customWidth="1"/>
    <col min="13060" max="13060" width="8.140625" style="12" customWidth="1"/>
    <col min="13061" max="13303" width="9" style="12"/>
    <col min="13304" max="13304" width="4.42578125" style="12" customWidth="1"/>
    <col min="13305" max="13305" width="45.140625" style="12" customWidth="1"/>
    <col min="13306" max="13306" width="11.7109375" style="12" customWidth="1"/>
    <col min="13307" max="13307" width="9.140625" style="12" customWidth="1"/>
    <col min="13308" max="13312" width="9" style="12"/>
    <col min="13313" max="13313" width="10.42578125" style="12" customWidth="1"/>
    <col min="13314" max="13314" width="10.85546875" style="12" customWidth="1"/>
    <col min="13315" max="13315" width="12" style="12" customWidth="1"/>
    <col min="13316" max="13316" width="8.140625" style="12" customWidth="1"/>
    <col min="13317" max="13559" width="9" style="12"/>
    <col min="13560" max="13560" width="4.42578125" style="12" customWidth="1"/>
    <col min="13561" max="13561" width="45.140625" style="12" customWidth="1"/>
    <col min="13562" max="13562" width="11.7109375" style="12" customWidth="1"/>
    <col min="13563" max="13563" width="9.140625" style="12" customWidth="1"/>
    <col min="13564" max="13568" width="9" style="12"/>
    <col min="13569" max="13569" width="10.42578125" style="12" customWidth="1"/>
    <col min="13570" max="13570" width="10.85546875" style="12" customWidth="1"/>
    <col min="13571" max="13571" width="12" style="12" customWidth="1"/>
    <col min="13572" max="13572" width="8.140625" style="12" customWidth="1"/>
    <col min="13573" max="13815" width="9" style="12"/>
    <col min="13816" max="13816" width="4.42578125" style="12" customWidth="1"/>
    <col min="13817" max="13817" width="45.140625" style="12" customWidth="1"/>
    <col min="13818" max="13818" width="11.7109375" style="12" customWidth="1"/>
    <col min="13819" max="13819" width="9.140625" style="12" customWidth="1"/>
    <col min="13820" max="13824" width="9" style="12"/>
    <col min="13825" max="13825" width="10.42578125" style="12" customWidth="1"/>
    <col min="13826" max="13826" width="10.85546875" style="12" customWidth="1"/>
    <col min="13827" max="13827" width="12" style="12" customWidth="1"/>
    <col min="13828" max="13828" width="8.140625" style="12" customWidth="1"/>
    <col min="13829" max="14071" width="9" style="12"/>
    <col min="14072" max="14072" width="4.42578125" style="12" customWidth="1"/>
    <col min="14073" max="14073" width="45.140625" style="12" customWidth="1"/>
    <col min="14074" max="14074" width="11.7109375" style="12" customWidth="1"/>
    <col min="14075" max="14075" width="9.140625" style="12" customWidth="1"/>
    <col min="14076" max="14080" width="9" style="12"/>
    <col min="14081" max="14081" width="10.42578125" style="12" customWidth="1"/>
    <col min="14082" max="14082" width="10.85546875" style="12" customWidth="1"/>
    <col min="14083" max="14083" width="12" style="12" customWidth="1"/>
    <col min="14084" max="14084" width="8.140625" style="12" customWidth="1"/>
    <col min="14085" max="14327" width="9" style="12"/>
    <col min="14328" max="14328" width="4.42578125" style="12" customWidth="1"/>
    <col min="14329" max="14329" width="45.140625" style="12" customWidth="1"/>
    <col min="14330" max="14330" width="11.7109375" style="12" customWidth="1"/>
    <col min="14331" max="14331" width="9.140625" style="12" customWidth="1"/>
    <col min="14332" max="14336" width="9" style="12"/>
    <col min="14337" max="14337" width="10.42578125" style="12" customWidth="1"/>
    <col min="14338" max="14338" width="10.85546875" style="12" customWidth="1"/>
    <col min="14339" max="14339" width="12" style="12" customWidth="1"/>
    <col min="14340" max="14340" width="8.140625" style="12" customWidth="1"/>
    <col min="14341" max="14583" width="9" style="12"/>
    <col min="14584" max="14584" width="4.42578125" style="12" customWidth="1"/>
    <col min="14585" max="14585" width="45.140625" style="12" customWidth="1"/>
    <col min="14586" max="14586" width="11.7109375" style="12" customWidth="1"/>
    <col min="14587" max="14587" width="9.140625" style="12" customWidth="1"/>
    <col min="14588" max="14592" width="9" style="12"/>
    <col min="14593" max="14593" width="10.42578125" style="12" customWidth="1"/>
    <col min="14594" max="14594" width="10.85546875" style="12" customWidth="1"/>
    <col min="14595" max="14595" width="12" style="12" customWidth="1"/>
    <col min="14596" max="14596" width="8.140625" style="12" customWidth="1"/>
    <col min="14597" max="14839" width="9" style="12"/>
    <col min="14840" max="14840" width="4.42578125" style="12" customWidth="1"/>
    <col min="14841" max="14841" width="45.140625" style="12" customWidth="1"/>
    <col min="14842" max="14842" width="11.7109375" style="12" customWidth="1"/>
    <col min="14843" max="14843" width="9.140625" style="12" customWidth="1"/>
    <col min="14844" max="14848" width="9" style="12"/>
    <col min="14849" max="14849" width="10.42578125" style="12" customWidth="1"/>
    <col min="14850" max="14850" width="10.85546875" style="12" customWidth="1"/>
    <col min="14851" max="14851" width="12" style="12" customWidth="1"/>
    <col min="14852" max="14852" width="8.140625" style="12" customWidth="1"/>
    <col min="14853" max="15095" width="9" style="12"/>
    <col min="15096" max="15096" width="4.42578125" style="12" customWidth="1"/>
    <col min="15097" max="15097" width="45.140625" style="12" customWidth="1"/>
    <col min="15098" max="15098" width="11.7109375" style="12" customWidth="1"/>
    <col min="15099" max="15099" width="9.140625" style="12" customWidth="1"/>
    <col min="15100" max="15104" width="9" style="12"/>
    <col min="15105" max="15105" width="10.42578125" style="12" customWidth="1"/>
    <col min="15106" max="15106" width="10.85546875" style="12" customWidth="1"/>
    <col min="15107" max="15107" width="12" style="12" customWidth="1"/>
    <col min="15108" max="15108" width="8.140625" style="12" customWidth="1"/>
    <col min="15109" max="15351" width="9" style="12"/>
    <col min="15352" max="15352" width="4.42578125" style="12" customWidth="1"/>
    <col min="15353" max="15353" width="45.140625" style="12" customWidth="1"/>
    <col min="15354" max="15354" width="11.7109375" style="12" customWidth="1"/>
    <col min="15355" max="15355" width="9.140625" style="12" customWidth="1"/>
    <col min="15356" max="15360" width="9" style="12"/>
    <col min="15361" max="15361" width="10.42578125" style="12" customWidth="1"/>
    <col min="15362" max="15362" width="10.85546875" style="12" customWidth="1"/>
    <col min="15363" max="15363" width="12" style="12" customWidth="1"/>
    <col min="15364" max="15364" width="8.140625" style="12" customWidth="1"/>
    <col min="15365" max="15607" width="9" style="12"/>
    <col min="15608" max="15608" width="4.42578125" style="12" customWidth="1"/>
    <col min="15609" max="15609" width="45.140625" style="12" customWidth="1"/>
    <col min="15610" max="15610" width="11.7109375" style="12" customWidth="1"/>
    <col min="15611" max="15611" width="9.140625" style="12" customWidth="1"/>
    <col min="15612" max="15616" width="9" style="12"/>
    <col min="15617" max="15617" width="10.42578125" style="12" customWidth="1"/>
    <col min="15618" max="15618" width="10.85546875" style="12" customWidth="1"/>
    <col min="15619" max="15619" width="12" style="12" customWidth="1"/>
    <col min="15620" max="15620" width="8.140625" style="12" customWidth="1"/>
    <col min="15621" max="15863" width="9" style="12"/>
    <col min="15864" max="15864" width="4.42578125" style="12" customWidth="1"/>
    <col min="15865" max="15865" width="45.140625" style="12" customWidth="1"/>
    <col min="15866" max="15866" width="11.7109375" style="12" customWidth="1"/>
    <col min="15867" max="15867" width="9.140625" style="12" customWidth="1"/>
    <col min="15868" max="15872" width="9" style="12"/>
    <col min="15873" max="15873" width="10.42578125" style="12" customWidth="1"/>
    <col min="15874" max="15874" width="10.85546875" style="12" customWidth="1"/>
    <col min="15875" max="15875" width="12" style="12" customWidth="1"/>
    <col min="15876" max="15876" width="8.140625" style="12" customWidth="1"/>
    <col min="15877" max="16119" width="9" style="12"/>
    <col min="16120" max="16120" width="4.42578125" style="12" customWidth="1"/>
    <col min="16121" max="16121" width="45.140625" style="12" customWidth="1"/>
    <col min="16122" max="16122" width="11.7109375" style="12" customWidth="1"/>
    <col min="16123" max="16123" width="9.140625" style="12" customWidth="1"/>
    <col min="16124" max="16128" width="9" style="12"/>
    <col min="16129" max="16129" width="10.42578125" style="12" customWidth="1"/>
    <col min="16130" max="16130" width="10.85546875" style="12" customWidth="1"/>
    <col min="16131" max="16131" width="12" style="12" customWidth="1"/>
    <col min="16132" max="16132" width="8.140625" style="12" customWidth="1"/>
    <col min="16133" max="16384" width="9" style="12"/>
  </cols>
  <sheetData>
    <row r="1" spans="1:17" ht="26.65" customHeight="1">
      <c r="A1" s="549" t="s">
        <v>286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</row>
    <row r="2" spans="1:17" ht="24">
      <c r="A2" s="15"/>
      <c r="B2" s="15"/>
      <c r="C2" s="550" t="s">
        <v>0</v>
      </c>
      <c r="D2" s="551"/>
      <c r="E2" s="552" t="s">
        <v>1</v>
      </c>
      <c r="F2" s="16" t="s">
        <v>2</v>
      </c>
      <c r="G2" s="16" t="s">
        <v>3</v>
      </c>
      <c r="H2" s="552" t="s">
        <v>4</v>
      </c>
      <c r="I2" s="16" t="s">
        <v>5</v>
      </c>
      <c r="J2" s="552" t="s">
        <v>6</v>
      </c>
      <c r="K2" s="16" t="s">
        <v>7</v>
      </c>
      <c r="L2" s="16" t="s">
        <v>8</v>
      </c>
      <c r="M2" s="554" t="s">
        <v>9</v>
      </c>
      <c r="N2" s="492" t="s">
        <v>10</v>
      </c>
      <c r="O2" s="227" t="s">
        <v>275</v>
      </c>
    </row>
    <row r="3" spans="1:17" ht="24">
      <c r="A3" s="17" t="s">
        <v>11</v>
      </c>
      <c r="B3" s="17" t="s">
        <v>12</v>
      </c>
      <c r="C3" s="18" t="s">
        <v>13</v>
      </c>
      <c r="D3" s="19" t="s">
        <v>14</v>
      </c>
      <c r="E3" s="553"/>
      <c r="F3" s="19" t="s">
        <v>15</v>
      </c>
      <c r="G3" s="19" t="s">
        <v>16</v>
      </c>
      <c r="H3" s="553"/>
      <c r="I3" s="19" t="s">
        <v>17</v>
      </c>
      <c r="J3" s="553"/>
      <c r="K3" s="19"/>
      <c r="L3" s="19" t="s">
        <v>18</v>
      </c>
      <c r="M3" s="555"/>
      <c r="N3" s="493" t="s">
        <v>19</v>
      </c>
      <c r="O3" s="228" t="s">
        <v>276</v>
      </c>
    </row>
    <row r="4" spans="1:17" ht="24">
      <c r="A4" s="20"/>
      <c r="B4" s="20"/>
      <c r="C4" s="21"/>
      <c r="D4" s="22" t="s">
        <v>440</v>
      </c>
      <c r="E4" s="22">
        <v>2</v>
      </c>
      <c r="F4" s="22">
        <v>3</v>
      </c>
      <c r="G4" s="22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22">
        <v>99</v>
      </c>
      <c r="N4" s="494" t="s">
        <v>20</v>
      </c>
      <c r="O4" s="229"/>
    </row>
    <row r="5" spans="1:17" ht="24">
      <c r="A5" s="25"/>
      <c r="B5" s="24" t="s">
        <v>21</v>
      </c>
      <c r="C5" s="135"/>
      <c r="D5" s="27"/>
      <c r="E5" s="27"/>
      <c r="F5" s="27"/>
      <c r="G5" s="27"/>
      <c r="H5" s="27"/>
      <c r="I5" s="27"/>
      <c r="J5" s="27"/>
      <c r="K5" s="27"/>
      <c r="L5" s="27"/>
      <c r="M5" s="27"/>
      <c r="N5" s="495"/>
      <c r="O5" s="202"/>
    </row>
    <row r="6" spans="1:17" s="138" customFormat="1" ht="52.9" customHeight="1">
      <c r="A6" s="23">
        <v>1</v>
      </c>
      <c r="B6" s="498" t="s">
        <v>431</v>
      </c>
      <c r="C6" s="499"/>
      <c r="D6" s="500"/>
      <c r="E6" s="501"/>
      <c r="F6" s="501"/>
      <c r="G6" s="500">
        <v>30600</v>
      </c>
      <c r="H6" s="501"/>
      <c r="I6" s="501"/>
      <c r="J6" s="501"/>
      <c r="K6" s="501"/>
      <c r="L6" s="501"/>
      <c r="M6" s="501"/>
      <c r="N6" s="502">
        <v>30600</v>
      </c>
      <c r="O6" s="523" t="s">
        <v>277</v>
      </c>
    </row>
    <row r="7" spans="1:17" s="136" customFormat="1" ht="50.25" customHeight="1">
      <c r="A7" s="23">
        <v>2</v>
      </c>
      <c r="B7" s="498" t="s">
        <v>432</v>
      </c>
      <c r="C7" s="503"/>
      <c r="D7" s="501"/>
      <c r="E7" s="497"/>
      <c r="F7" s="497"/>
      <c r="G7" s="501">
        <v>10800</v>
      </c>
      <c r="H7" s="497"/>
      <c r="I7" s="497"/>
      <c r="J7" s="497"/>
      <c r="K7" s="497"/>
      <c r="L7" s="497"/>
      <c r="M7" s="497"/>
      <c r="N7" s="502">
        <f t="shared" ref="N7:N9" si="0">SUM(C7:M7)</f>
        <v>10800</v>
      </c>
      <c r="O7" s="230" t="s">
        <v>278</v>
      </c>
    </row>
    <row r="8" spans="1:17" s="136" customFormat="1" ht="48">
      <c r="A8" s="23">
        <v>3</v>
      </c>
      <c r="B8" s="504" t="s">
        <v>433</v>
      </c>
      <c r="C8" s="505">
        <v>0</v>
      </c>
      <c r="D8" s="506"/>
      <c r="E8" s="497"/>
      <c r="F8" s="497"/>
      <c r="G8" s="497"/>
      <c r="H8" s="497"/>
      <c r="I8" s="497"/>
      <c r="J8" s="497"/>
      <c r="K8" s="497"/>
      <c r="L8" s="497"/>
      <c r="M8" s="497"/>
      <c r="N8" s="502">
        <v>0</v>
      </c>
      <c r="O8" s="231"/>
    </row>
    <row r="9" spans="1:17" s="136" customFormat="1" ht="43.15" customHeight="1">
      <c r="A9" s="23">
        <v>4</v>
      </c>
      <c r="B9" s="504" t="s">
        <v>445</v>
      </c>
      <c r="C9" s="505">
        <v>24000</v>
      </c>
      <c r="D9" s="506"/>
      <c r="E9" s="497"/>
      <c r="F9" s="497"/>
      <c r="G9" s="497"/>
      <c r="H9" s="497"/>
      <c r="I9" s="497"/>
      <c r="J9" s="497"/>
      <c r="K9" s="497"/>
      <c r="L9" s="497"/>
      <c r="M9" s="497"/>
      <c r="N9" s="502">
        <f t="shared" si="0"/>
        <v>24000</v>
      </c>
      <c r="O9" s="202" t="s">
        <v>447</v>
      </c>
    </row>
    <row r="10" spans="1:17" s="136" customFormat="1" ht="48.75" customHeight="1">
      <c r="A10" s="23">
        <v>5</v>
      </c>
      <c r="B10" s="504" t="s">
        <v>443</v>
      </c>
      <c r="C10" s="505">
        <v>8120</v>
      </c>
      <c r="D10" s="506"/>
      <c r="E10" s="497"/>
      <c r="F10" s="497"/>
      <c r="G10" s="497"/>
      <c r="H10" s="497"/>
      <c r="I10" s="497"/>
      <c r="J10" s="497"/>
      <c r="K10" s="497"/>
      <c r="L10" s="497"/>
      <c r="M10" s="497"/>
      <c r="N10" s="502">
        <v>8120</v>
      </c>
      <c r="O10" s="230" t="s">
        <v>446</v>
      </c>
    </row>
    <row r="11" spans="1:17" ht="24">
      <c r="A11" s="23"/>
      <c r="B11" s="28" t="s">
        <v>22</v>
      </c>
      <c r="C11" s="29">
        <f>SUM(C8:C10)</f>
        <v>32120</v>
      </c>
      <c r="D11" s="29">
        <f>SUM(D6:D10)</f>
        <v>0</v>
      </c>
      <c r="E11" s="29"/>
      <c r="F11" s="29"/>
      <c r="G11" s="29">
        <f>G6+G7</f>
        <v>41400</v>
      </c>
      <c r="H11" s="29"/>
      <c r="I11" s="29"/>
      <c r="J11" s="29"/>
      <c r="K11" s="29"/>
      <c r="L11" s="29"/>
      <c r="M11" s="29"/>
      <c r="N11" s="522">
        <f>SUM(N6:N10)</f>
        <v>73520</v>
      </c>
      <c r="O11" s="202"/>
    </row>
    <row r="12" spans="1:17" ht="24">
      <c r="A12" s="25"/>
      <c r="B12" s="24" t="s">
        <v>23</v>
      </c>
      <c r="C12" s="30"/>
      <c r="D12" s="31"/>
      <c r="E12" s="27"/>
      <c r="F12" s="27"/>
      <c r="G12" s="27"/>
      <c r="H12" s="27"/>
      <c r="I12" s="27"/>
      <c r="J12" s="27"/>
      <c r="K12" s="27"/>
      <c r="L12" s="27"/>
      <c r="M12" s="27"/>
      <c r="N12" s="495"/>
      <c r="O12" s="202"/>
    </row>
    <row r="13" spans="1:17" ht="43.5">
      <c r="A13" s="23">
        <v>6</v>
      </c>
      <c r="B13" s="507" t="s">
        <v>437</v>
      </c>
      <c r="C13" s="734">
        <v>42600</v>
      </c>
      <c r="D13" s="508"/>
      <c r="E13" s="497"/>
      <c r="F13" s="497"/>
      <c r="G13" s="497"/>
      <c r="H13" s="497"/>
      <c r="I13" s="497"/>
      <c r="J13" s="497"/>
      <c r="K13" s="497"/>
      <c r="L13" s="497"/>
      <c r="M13" s="497"/>
      <c r="N13" s="509">
        <v>42600</v>
      </c>
      <c r="O13" s="230" t="s">
        <v>448</v>
      </c>
      <c r="Q13" s="735"/>
    </row>
    <row r="14" spans="1:17" ht="49.15" customHeight="1">
      <c r="A14" s="23">
        <v>7</v>
      </c>
      <c r="B14" s="510" t="s">
        <v>140</v>
      </c>
      <c r="C14" s="511">
        <v>0</v>
      </c>
      <c r="D14" s="512"/>
      <c r="E14" s="497"/>
      <c r="F14" s="497"/>
      <c r="G14" s="497"/>
      <c r="H14" s="497"/>
      <c r="I14" s="497"/>
      <c r="J14" s="497"/>
      <c r="K14" s="497"/>
      <c r="L14" s="497"/>
      <c r="M14" s="497"/>
      <c r="N14" s="509">
        <v>0</v>
      </c>
      <c r="O14" s="232"/>
      <c r="Q14" s="736"/>
    </row>
    <row r="15" spans="1:17" ht="24">
      <c r="A15" s="23">
        <v>8</v>
      </c>
      <c r="B15" s="498" t="s">
        <v>141</v>
      </c>
      <c r="C15" s="548">
        <v>14400</v>
      </c>
      <c r="D15" s="508"/>
      <c r="E15" s="497"/>
      <c r="F15" s="497"/>
      <c r="G15" s="497"/>
      <c r="H15" s="497"/>
      <c r="I15" s="497"/>
      <c r="J15" s="497"/>
      <c r="K15" s="497"/>
      <c r="L15" s="497"/>
      <c r="M15" s="497"/>
      <c r="N15" s="509">
        <v>14400</v>
      </c>
      <c r="O15" s="230" t="s">
        <v>449</v>
      </c>
      <c r="Q15" s="735"/>
    </row>
    <row r="16" spans="1:17" s="136" customFormat="1" ht="32.450000000000003" customHeight="1">
      <c r="A16" s="513">
        <v>9</v>
      </c>
      <c r="B16" s="514" t="s">
        <v>305</v>
      </c>
      <c r="C16" s="515">
        <v>0</v>
      </c>
      <c r="D16" s="508"/>
      <c r="E16" s="497"/>
      <c r="F16" s="497"/>
      <c r="G16" s="497"/>
      <c r="H16" s="497"/>
      <c r="I16" s="497"/>
      <c r="J16" s="497"/>
      <c r="K16" s="497"/>
      <c r="L16" s="497"/>
      <c r="M16" s="497"/>
      <c r="N16" s="509">
        <v>0</v>
      </c>
      <c r="O16" s="230"/>
      <c r="Q16" s="737"/>
    </row>
    <row r="17" spans="1:17" ht="51" customHeight="1">
      <c r="A17" s="23">
        <v>10</v>
      </c>
      <c r="B17" s="516" t="s">
        <v>436</v>
      </c>
      <c r="C17" s="517">
        <v>14160</v>
      </c>
      <c r="D17" s="497"/>
      <c r="E17" s="497"/>
      <c r="F17" s="497"/>
      <c r="G17" s="497"/>
      <c r="H17" s="497"/>
      <c r="I17" s="497"/>
      <c r="J17" s="497"/>
      <c r="K17" s="497"/>
      <c r="L17" s="497"/>
      <c r="M17" s="497"/>
      <c r="N17" s="502">
        <f t="shared" ref="N17" si="1">SUM(C17:M17)</f>
        <v>14160</v>
      </c>
      <c r="O17" s="230" t="s">
        <v>450</v>
      </c>
      <c r="Q17" s="735"/>
    </row>
    <row r="18" spans="1:17" ht="48">
      <c r="A18" s="513">
        <v>11</v>
      </c>
      <c r="B18" s="514" t="s">
        <v>128</v>
      </c>
      <c r="C18" s="515">
        <v>44800</v>
      </c>
      <c r="D18" s="508"/>
      <c r="E18" s="497"/>
      <c r="F18" s="497"/>
      <c r="G18" s="497"/>
      <c r="H18" s="497"/>
      <c r="I18" s="497"/>
      <c r="J18" s="497"/>
      <c r="K18" s="497"/>
      <c r="L18" s="497"/>
      <c r="M18" s="497"/>
      <c r="N18" s="509">
        <v>44800</v>
      </c>
      <c r="O18" s="230" t="s">
        <v>279</v>
      </c>
      <c r="Q18" s="736"/>
    </row>
    <row r="19" spans="1:17" ht="45" customHeight="1">
      <c r="A19" s="513">
        <v>12</v>
      </c>
      <c r="B19" s="516" t="s">
        <v>134</v>
      </c>
      <c r="C19" s="517">
        <v>0</v>
      </c>
      <c r="D19" s="508"/>
      <c r="E19" s="497"/>
      <c r="F19" s="497"/>
      <c r="G19" s="497"/>
      <c r="H19" s="497"/>
      <c r="I19" s="497"/>
      <c r="J19" s="497"/>
      <c r="K19" s="497"/>
      <c r="L19" s="497"/>
      <c r="M19" s="497"/>
      <c r="N19" s="502">
        <f t="shared" ref="N19" si="2">SUM(C19:M19)</f>
        <v>0</v>
      </c>
      <c r="O19" s="231"/>
      <c r="Q19" s="735"/>
    </row>
    <row r="20" spans="1:17" ht="45.75" customHeight="1">
      <c r="A20" s="513">
        <v>13</v>
      </c>
      <c r="B20" s="518" t="s">
        <v>439</v>
      </c>
      <c r="C20" s="519">
        <v>41500</v>
      </c>
      <c r="D20" s="508"/>
      <c r="E20" s="497"/>
      <c r="F20" s="497"/>
      <c r="G20" s="497"/>
      <c r="H20" s="497"/>
      <c r="I20" s="497"/>
      <c r="J20" s="497"/>
      <c r="K20" s="497"/>
      <c r="L20" s="497"/>
      <c r="M20" s="497"/>
      <c r="N20" s="509">
        <v>41500</v>
      </c>
      <c r="O20" s="524" t="s">
        <v>280</v>
      </c>
      <c r="Q20" s="735"/>
    </row>
    <row r="21" spans="1:17" ht="28.5" customHeight="1">
      <c r="A21" s="513">
        <v>14</v>
      </c>
      <c r="B21" s="514" t="s">
        <v>156</v>
      </c>
      <c r="C21" s="515">
        <v>16000</v>
      </c>
      <c r="D21" s="508"/>
      <c r="E21" s="497"/>
      <c r="F21" s="497"/>
      <c r="G21" s="497"/>
      <c r="H21" s="497"/>
      <c r="I21" s="497"/>
      <c r="J21" s="497"/>
      <c r="K21" s="497"/>
      <c r="L21" s="497"/>
      <c r="M21" s="497"/>
      <c r="N21" s="509">
        <v>16000</v>
      </c>
      <c r="O21" s="525" t="s">
        <v>281</v>
      </c>
      <c r="Q21" s="739"/>
    </row>
    <row r="22" spans="1:17" ht="24">
      <c r="A22" s="23"/>
      <c r="B22" s="28" t="s">
        <v>24</v>
      </c>
      <c r="C22" s="32">
        <f>SUM(C13:C21)</f>
        <v>173460</v>
      </c>
      <c r="D22" s="32"/>
      <c r="E22" s="33"/>
      <c r="F22" s="33"/>
      <c r="G22" s="33"/>
      <c r="H22" s="33"/>
      <c r="I22" s="33"/>
      <c r="J22" s="33"/>
      <c r="K22" s="33"/>
      <c r="L22" s="33"/>
      <c r="M22" s="33"/>
      <c r="N22" s="520">
        <f>SUM(N13:N21)</f>
        <v>173460</v>
      </c>
      <c r="O22" s="202"/>
      <c r="Q22" s="735"/>
    </row>
    <row r="23" spans="1:17" ht="24">
      <c r="A23" s="25"/>
      <c r="B23" s="24" t="s">
        <v>25</v>
      </c>
      <c r="C23" s="26">
        <f>C11+C22</f>
        <v>205580</v>
      </c>
      <c r="D23" s="26">
        <f t="shared" ref="D23:M23" si="3">D11+D22</f>
        <v>0</v>
      </c>
      <c r="E23" s="26">
        <f t="shared" si="3"/>
        <v>0</v>
      </c>
      <c r="F23" s="26">
        <f t="shared" si="3"/>
        <v>0</v>
      </c>
      <c r="G23" s="26">
        <f t="shared" si="3"/>
        <v>41400</v>
      </c>
      <c r="H23" s="26">
        <f t="shared" si="3"/>
        <v>0</v>
      </c>
      <c r="I23" s="26">
        <f t="shared" si="3"/>
        <v>0</v>
      </c>
      <c r="J23" s="26">
        <f t="shared" si="3"/>
        <v>0</v>
      </c>
      <c r="K23" s="26">
        <f t="shared" si="3"/>
        <v>0</v>
      </c>
      <c r="L23" s="26">
        <f t="shared" si="3"/>
        <v>0</v>
      </c>
      <c r="M23" s="26">
        <f t="shared" si="3"/>
        <v>0</v>
      </c>
      <c r="N23" s="521">
        <f>N22+N11</f>
        <v>246980</v>
      </c>
      <c r="O23" s="202"/>
      <c r="P23" s="490"/>
      <c r="Q23" s="738"/>
    </row>
  </sheetData>
  <mergeCells count="6">
    <mergeCell ref="A1:N1"/>
    <mergeCell ref="C2:D2"/>
    <mergeCell ref="E2:E3"/>
    <mergeCell ref="H2:H3"/>
    <mergeCell ref="J2:J3"/>
    <mergeCell ref="M2:M3"/>
  </mergeCells>
  <phoneticPr fontId="44" type="noConversion"/>
  <pageMargins left="0.25" right="0.25" top="0.75" bottom="0.75" header="0.3" footer="0.3"/>
  <pageSetup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641D6-52BB-4927-B4C5-102A86BC28A9}">
  <dimension ref="A1:EJ59"/>
  <sheetViews>
    <sheetView workbookViewId="0">
      <selection activeCell="X17" sqref="X17"/>
    </sheetView>
  </sheetViews>
  <sheetFormatPr defaultColWidth="9" defaultRowHeight="21.75"/>
  <cols>
    <col min="1" max="1" width="4.140625" style="5" customWidth="1"/>
    <col min="2" max="2" width="29.28515625" style="6" customWidth="1"/>
    <col min="3" max="3" width="24.85546875" style="6" customWidth="1"/>
    <col min="4" max="4" width="11" style="6" customWidth="1"/>
    <col min="5" max="5" width="7.42578125" style="6" customWidth="1"/>
    <col min="6" max="6" width="7.28515625" style="6" customWidth="1"/>
    <col min="7" max="8" width="3.5703125" style="6" customWidth="1"/>
    <col min="9" max="9" width="5.42578125" style="6" customWidth="1"/>
    <col min="10" max="13" width="3.42578125" style="6" customWidth="1"/>
    <col min="14" max="14" width="4.85546875" style="6" customWidth="1"/>
    <col min="15" max="18" width="3.140625" style="6" customWidth="1"/>
    <col min="19" max="19" width="18.140625" style="6" customWidth="1"/>
    <col min="20" max="20" width="9.5703125" style="6" customWidth="1"/>
    <col min="21" max="21" width="9.42578125" style="6" customWidth="1"/>
    <col min="22" max="16384" width="9" style="6"/>
  </cols>
  <sheetData>
    <row r="1" spans="1:140">
      <c r="A1" s="584" t="s">
        <v>304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140">
      <c r="A2" s="595" t="s">
        <v>287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  <c r="O2" s="595"/>
      <c r="P2" s="595"/>
      <c r="Q2" s="595"/>
      <c r="R2" s="595"/>
      <c r="S2" s="595"/>
    </row>
    <row r="3" spans="1:140">
      <c r="A3" s="34" t="s">
        <v>288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40">
      <c r="A4" s="595" t="s">
        <v>289</v>
      </c>
      <c r="B4" s="595"/>
      <c r="C4" s="595"/>
      <c r="D4" s="595"/>
      <c r="E4" s="595"/>
      <c r="F4" s="595"/>
    </row>
    <row r="5" spans="1:140" s="1" customFormat="1">
      <c r="A5" s="34" t="s">
        <v>290</v>
      </c>
      <c r="B5" s="34"/>
      <c r="C5" s="34"/>
      <c r="D5" s="34"/>
      <c r="E5" s="34"/>
      <c r="F5" s="34"/>
      <c r="G5" s="236"/>
      <c r="H5" s="236"/>
      <c r="I5" s="236"/>
      <c r="J5" s="237"/>
      <c r="K5" s="237"/>
      <c r="L5" s="237"/>
      <c r="M5" s="237"/>
      <c r="N5" s="237"/>
      <c r="O5" s="237"/>
      <c r="P5" s="237"/>
      <c r="Q5" s="237"/>
      <c r="R5" s="237"/>
      <c r="S5" s="237"/>
    </row>
    <row r="6" spans="1:140" s="1" customFormat="1">
      <c r="A6" s="595" t="s">
        <v>291</v>
      </c>
      <c r="B6" s="595"/>
      <c r="C6" s="595"/>
      <c r="D6" s="595"/>
      <c r="E6" s="595"/>
      <c r="F6" s="595"/>
      <c r="G6" s="595"/>
      <c r="H6" s="595"/>
      <c r="I6" s="595"/>
      <c r="J6" s="595"/>
      <c r="K6" s="595"/>
      <c r="L6" s="595"/>
      <c r="M6" s="595"/>
      <c r="N6" s="595"/>
      <c r="O6" s="595"/>
      <c r="P6" s="595"/>
      <c r="Q6" s="595"/>
      <c r="R6" s="6"/>
      <c r="S6" s="6"/>
      <c r="W6" s="1" t="s">
        <v>26</v>
      </c>
    </row>
    <row r="7" spans="1:140" s="1" customFormat="1">
      <c r="A7" s="9" t="s">
        <v>292</v>
      </c>
      <c r="B7" s="9"/>
      <c r="C7" s="9"/>
      <c r="D7" s="9"/>
      <c r="E7" s="9"/>
      <c r="F7" s="9"/>
      <c r="G7" s="10"/>
      <c r="H7" s="10"/>
      <c r="I7" s="10"/>
      <c r="N7" s="10" t="s">
        <v>27</v>
      </c>
      <c r="Q7" s="598"/>
      <c r="R7" s="598"/>
    </row>
    <row r="8" spans="1:140" s="56" customFormat="1">
      <c r="A8" s="9"/>
      <c r="B8" s="1"/>
      <c r="C8" s="1"/>
      <c r="D8" s="1"/>
      <c r="E8" s="10"/>
      <c r="F8" s="10"/>
      <c r="G8" s="10"/>
      <c r="H8" s="10"/>
      <c r="I8" s="10"/>
      <c r="J8" s="1"/>
      <c r="K8" s="1"/>
      <c r="L8" s="1"/>
      <c r="M8" s="1"/>
      <c r="N8" s="10" t="s">
        <v>28</v>
      </c>
      <c r="Q8" s="57"/>
      <c r="R8" s="58"/>
    </row>
    <row r="9" spans="1:140" s="238" customFormat="1">
      <c r="A9" s="1" t="s">
        <v>29</v>
      </c>
      <c r="B9" s="1"/>
      <c r="C9" s="1" t="s">
        <v>92</v>
      </c>
      <c r="D9" s="1"/>
      <c r="E9" s="1" t="s">
        <v>93</v>
      </c>
      <c r="F9" s="10"/>
      <c r="G9" s="1"/>
      <c r="H9" s="1"/>
      <c r="I9" s="1"/>
      <c r="J9" s="1"/>
      <c r="K9" s="1"/>
      <c r="L9" s="1"/>
      <c r="M9" s="1"/>
      <c r="N9" s="667" t="s">
        <v>31</v>
      </c>
      <c r="O9" s="667"/>
      <c r="P9" s="667"/>
      <c r="Q9" s="583">
        <f>F13</f>
        <v>0</v>
      </c>
      <c r="R9" s="584"/>
      <c r="S9" s="56" t="s">
        <v>58</v>
      </c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</row>
    <row r="10" spans="1:140">
      <c r="A10" s="675" t="s">
        <v>11</v>
      </c>
      <c r="B10" s="675" t="s">
        <v>32</v>
      </c>
      <c r="C10" s="675" t="s">
        <v>33</v>
      </c>
      <c r="D10" s="573" t="s">
        <v>94</v>
      </c>
      <c r="E10" s="573" t="s">
        <v>61</v>
      </c>
      <c r="F10" s="573" t="s">
        <v>95</v>
      </c>
      <c r="G10" s="609" t="s">
        <v>62</v>
      </c>
      <c r="H10" s="610"/>
      <c r="I10" s="610"/>
      <c r="J10" s="610"/>
      <c r="K10" s="610"/>
      <c r="L10" s="610"/>
      <c r="M10" s="610"/>
      <c r="N10" s="610"/>
      <c r="O10" s="610"/>
      <c r="P10" s="610"/>
      <c r="Q10" s="610"/>
      <c r="R10" s="611"/>
      <c r="S10" s="672" t="s">
        <v>38</v>
      </c>
    </row>
    <row r="11" spans="1:140">
      <c r="A11" s="676"/>
      <c r="B11" s="676"/>
      <c r="C11" s="676"/>
      <c r="D11" s="574"/>
      <c r="E11" s="574"/>
      <c r="F11" s="574"/>
      <c r="G11" s="581" t="s">
        <v>39</v>
      </c>
      <c r="H11" s="581"/>
      <c r="I11" s="581"/>
      <c r="J11" s="581" t="s">
        <v>40</v>
      </c>
      <c r="K11" s="581"/>
      <c r="L11" s="581"/>
      <c r="M11" s="581" t="s">
        <v>41</v>
      </c>
      <c r="N11" s="581"/>
      <c r="O11" s="581"/>
      <c r="P11" s="581" t="s">
        <v>42</v>
      </c>
      <c r="Q11" s="581"/>
      <c r="R11" s="581"/>
      <c r="S11" s="673"/>
    </row>
    <row r="12" spans="1:140" ht="43.5">
      <c r="A12" s="677"/>
      <c r="B12" s="677"/>
      <c r="C12" s="677"/>
      <c r="D12" s="677"/>
      <c r="E12" s="575"/>
      <c r="F12" s="575"/>
      <c r="G12" s="234" t="s">
        <v>96</v>
      </c>
      <c r="H12" s="234" t="s">
        <v>97</v>
      </c>
      <c r="I12" s="239" t="s">
        <v>98</v>
      </c>
      <c r="J12" s="239" t="s">
        <v>99</v>
      </c>
      <c r="K12" s="239" t="s">
        <v>100</v>
      </c>
      <c r="L12" s="239" t="s">
        <v>101</v>
      </c>
      <c r="M12" s="239" t="s">
        <v>102</v>
      </c>
      <c r="N12" s="239" t="s">
        <v>103</v>
      </c>
      <c r="O12" s="239" t="s">
        <v>104</v>
      </c>
      <c r="P12" s="239" t="s">
        <v>105</v>
      </c>
      <c r="Q12" s="239" t="s">
        <v>106</v>
      </c>
      <c r="R12" s="239" t="s">
        <v>107</v>
      </c>
      <c r="S12" s="674"/>
    </row>
    <row r="13" spans="1:140" ht="19.5" customHeight="1">
      <c r="A13" s="240">
        <v>9</v>
      </c>
      <c r="B13" s="489" t="s">
        <v>293</v>
      </c>
      <c r="C13" s="241"/>
      <c r="D13" s="241" t="s">
        <v>294</v>
      </c>
      <c r="E13" s="242"/>
      <c r="F13" s="243"/>
      <c r="G13" s="244"/>
      <c r="H13" s="245"/>
      <c r="I13" s="246"/>
      <c r="J13" s="246"/>
      <c r="K13" s="245"/>
      <c r="L13" s="246"/>
      <c r="N13" s="246"/>
      <c r="O13" s="245"/>
      <c r="P13" s="246"/>
      <c r="Q13" s="247"/>
      <c r="R13" s="247"/>
      <c r="S13" s="68"/>
    </row>
    <row r="14" spans="1:140" ht="21.75" customHeight="1">
      <c r="A14" s="248"/>
      <c r="B14" s="249" t="s">
        <v>295</v>
      </c>
      <c r="C14" s="250" t="s">
        <v>33</v>
      </c>
      <c r="D14" s="241" t="s">
        <v>296</v>
      </c>
      <c r="E14" s="241"/>
      <c r="F14" s="69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68" t="s">
        <v>108</v>
      </c>
    </row>
    <row r="15" spans="1:140" ht="21.75" customHeight="1">
      <c r="A15" s="248"/>
      <c r="B15" s="249" t="s">
        <v>297</v>
      </c>
      <c r="C15" s="241" t="s">
        <v>298</v>
      </c>
      <c r="D15" s="241"/>
      <c r="E15" s="241"/>
      <c r="F15" s="69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68"/>
    </row>
    <row r="16" spans="1:140">
      <c r="A16" s="248"/>
      <c r="B16" s="250" t="s">
        <v>71</v>
      </c>
      <c r="C16" s="251" t="s">
        <v>299</v>
      </c>
      <c r="D16" s="241"/>
      <c r="E16" s="241"/>
      <c r="F16" s="70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68"/>
    </row>
    <row r="17" spans="1:20">
      <c r="A17" s="248"/>
      <c r="B17" s="241" t="s">
        <v>300</v>
      </c>
      <c r="C17" s="241" t="s">
        <v>301</v>
      </c>
      <c r="D17" s="241"/>
      <c r="E17" s="241"/>
      <c r="F17" s="70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</row>
    <row r="18" spans="1:20">
      <c r="A18" s="248"/>
      <c r="B18" s="241" t="s">
        <v>295</v>
      </c>
      <c r="D18" s="241"/>
      <c r="E18" s="241"/>
      <c r="F18" s="70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</row>
    <row r="19" spans="1:20">
      <c r="A19" s="248"/>
      <c r="B19" s="241" t="s">
        <v>297</v>
      </c>
      <c r="C19" s="241"/>
      <c r="D19" s="241"/>
      <c r="E19" s="241"/>
      <c r="F19" s="70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</row>
    <row r="20" spans="1:20">
      <c r="A20" s="248"/>
      <c r="B20" s="532" t="s">
        <v>302</v>
      </c>
      <c r="C20" s="241"/>
      <c r="D20" s="241"/>
      <c r="E20" s="241"/>
      <c r="F20" s="70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</row>
    <row r="21" spans="1:20">
      <c r="A21" s="248"/>
      <c r="B21" s="532" t="s">
        <v>303</v>
      </c>
      <c r="C21" s="241"/>
      <c r="D21" s="241"/>
      <c r="E21" s="241"/>
      <c r="F21" s="70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</row>
    <row r="22" spans="1:20">
      <c r="A22" s="248"/>
      <c r="C22" s="241"/>
      <c r="D22" s="241"/>
      <c r="E22" s="241"/>
      <c r="F22" s="70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</row>
    <row r="23" spans="1:20">
      <c r="A23" s="248"/>
      <c r="B23" s="252"/>
      <c r="C23" s="241"/>
      <c r="D23" s="241"/>
      <c r="E23" s="241"/>
      <c r="F23" s="70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</row>
    <row r="24" spans="1:20">
      <c r="A24" s="248"/>
      <c r="B24" s="241"/>
      <c r="C24" s="241"/>
      <c r="D24" s="241"/>
      <c r="E24" s="241"/>
      <c r="F24" s="70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</row>
    <row r="25" spans="1:20">
      <c r="A25" s="248"/>
      <c r="B25" s="241"/>
      <c r="C25" s="241"/>
      <c r="D25" s="241"/>
      <c r="E25" s="241"/>
      <c r="F25" s="70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</row>
    <row r="26" spans="1:20">
      <c r="A26" s="253"/>
      <c r="B26" s="254"/>
      <c r="C26" s="254"/>
      <c r="D26" s="254"/>
      <c r="E26" s="254"/>
      <c r="F26" s="71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</row>
    <row r="27" spans="1:20">
      <c r="F27" s="72"/>
    </row>
    <row r="28" spans="1:20">
      <c r="F28" s="72"/>
    </row>
    <row r="29" spans="1:20">
      <c r="F29" s="72"/>
      <c r="T29" s="73"/>
    </row>
    <row r="30" spans="1:20">
      <c r="T30" s="73"/>
    </row>
    <row r="31" spans="1:20">
      <c r="T31" s="73"/>
    </row>
    <row r="32" spans="1:20">
      <c r="T32" s="73"/>
    </row>
    <row r="33" spans="20:20">
      <c r="T33" s="73"/>
    </row>
    <row r="34" spans="20:20">
      <c r="T34" s="73"/>
    </row>
    <row r="35" spans="20:20">
      <c r="T35" s="73"/>
    </row>
    <row r="36" spans="20:20">
      <c r="T36" s="73"/>
    </row>
    <row r="37" spans="20:20">
      <c r="T37" s="73"/>
    </row>
    <row r="38" spans="20:20">
      <c r="T38" s="255"/>
    </row>
    <row r="57" spans="6:6">
      <c r="F57" s="72"/>
    </row>
    <row r="58" spans="6:6">
      <c r="F58" s="72"/>
    </row>
    <row r="59" spans="6:6">
      <c r="F59" s="72"/>
    </row>
  </sheetData>
  <mergeCells count="20">
    <mergeCell ref="Q7:R7"/>
    <mergeCell ref="A1:S1"/>
    <mergeCell ref="A2:D2"/>
    <mergeCell ref="E2:S2"/>
    <mergeCell ref="A4:F4"/>
    <mergeCell ref="A6:Q6"/>
    <mergeCell ref="N9:P9"/>
    <mergeCell ref="Q9:R9"/>
    <mergeCell ref="A10:A12"/>
    <mergeCell ref="B10:B12"/>
    <mergeCell ref="C10:C12"/>
    <mergeCell ref="D10:D12"/>
    <mergeCell ref="E10:E12"/>
    <mergeCell ref="F10:F12"/>
    <mergeCell ref="G10:R10"/>
    <mergeCell ref="S10:S12"/>
    <mergeCell ref="G11:I11"/>
    <mergeCell ref="J11:L11"/>
    <mergeCell ref="M11:O11"/>
    <mergeCell ref="P11:R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B087-D377-4E6D-9790-168C0ACE93B9}">
  <dimension ref="A1:S24"/>
  <sheetViews>
    <sheetView workbookViewId="0">
      <selection activeCell="I12" sqref="I12"/>
    </sheetView>
  </sheetViews>
  <sheetFormatPr defaultColWidth="8.7109375" defaultRowHeight="15"/>
  <cols>
    <col min="1" max="1" width="5.42578125" customWidth="1"/>
    <col min="2" max="2" width="29" customWidth="1"/>
    <col min="3" max="3" width="16.85546875" customWidth="1"/>
    <col min="4" max="4" width="13.5703125" customWidth="1"/>
    <col min="5" max="5" width="6.28515625" customWidth="1"/>
    <col min="6" max="6" width="6.42578125" customWidth="1"/>
    <col min="7" max="8" width="3.85546875" customWidth="1"/>
    <col min="9" max="9" width="6.140625" customWidth="1"/>
    <col min="10" max="12" width="3.42578125" customWidth="1"/>
    <col min="13" max="13" width="4.7109375" customWidth="1"/>
    <col min="14" max="14" width="4.5703125" customWidth="1"/>
    <col min="15" max="18" width="4" customWidth="1"/>
    <col min="19" max="19" width="10.28515625" customWidth="1"/>
  </cols>
  <sheetData>
    <row r="1" spans="1:19" ht="21.75">
      <c r="A1" s="598" t="s">
        <v>304</v>
      </c>
      <c r="B1" s="598"/>
      <c r="C1" s="598"/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598"/>
      <c r="S1" s="598"/>
    </row>
    <row r="2" spans="1:19" ht="21.75">
      <c r="A2" s="681" t="s">
        <v>306</v>
      </c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681"/>
      <c r="P2" s="681"/>
      <c r="Q2" s="681"/>
      <c r="R2" s="681"/>
      <c r="S2" s="681"/>
    </row>
    <row r="3" spans="1:19" ht="21.75">
      <c r="A3" s="681" t="s">
        <v>109</v>
      </c>
      <c r="B3" s="681"/>
      <c r="C3" s="681"/>
      <c r="D3" s="681"/>
      <c r="E3" s="681"/>
      <c r="F3" s="681"/>
      <c r="G3" s="681"/>
      <c r="H3" s="681"/>
      <c r="I3" s="681"/>
      <c r="J3" s="681"/>
      <c r="K3" s="681"/>
      <c r="L3" s="681"/>
      <c r="M3" s="681"/>
      <c r="N3" s="681"/>
      <c r="O3" s="681"/>
      <c r="P3" s="681"/>
      <c r="Q3" s="681"/>
      <c r="R3" s="681"/>
      <c r="S3" s="681"/>
    </row>
    <row r="4" spans="1:19" ht="21.75">
      <c r="A4" s="682" t="s">
        <v>110</v>
      </c>
      <c r="B4" s="682"/>
      <c r="C4" s="682"/>
      <c r="D4" s="682"/>
      <c r="E4" s="682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</row>
    <row r="5" spans="1:19" ht="21.75">
      <c r="A5" s="8" t="s">
        <v>307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21.75">
      <c r="A6" s="8" t="s">
        <v>308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 t="s">
        <v>309</v>
      </c>
      <c r="R6" s="8"/>
      <c r="S6" s="8">
        <v>10</v>
      </c>
    </row>
    <row r="7" spans="1:19" ht="42">
      <c r="A7" s="8" t="s">
        <v>310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669" t="s">
        <v>111</v>
      </c>
      <c r="O7" s="669"/>
      <c r="P7" s="669"/>
      <c r="Q7" s="74" t="s">
        <v>112</v>
      </c>
      <c r="R7" s="230" t="s">
        <v>450</v>
      </c>
      <c r="S7" s="57"/>
    </row>
    <row r="8" spans="1:19" ht="21.75">
      <c r="A8" s="1" t="s">
        <v>29</v>
      </c>
      <c r="B8" s="1"/>
      <c r="C8" s="8" t="s">
        <v>82</v>
      </c>
      <c r="D8" s="1"/>
      <c r="E8" s="1" t="s">
        <v>113</v>
      </c>
      <c r="F8" s="10"/>
      <c r="G8" s="1"/>
      <c r="H8" s="1"/>
      <c r="I8" s="1"/>
      <c r="J8" s="1"/>
      <c r="K8" s="1"/>
      <c r="L8" s="1"/>
      <c r="M8" s="1"/>
      <c r="N8" s="683" t="s">
        <v>31</v>
      </c>
      <c r="O8" s="683"/>
      <c r="P8" s="683"/>
      <c r="Q8" s="684">
        <f>I12+M12+N12</f>
        <v>14160</v>
      </c>
      <c r="R8" s="616"/>
      <c r="S8" s="56" t="s">
        <v>58</v>
      </c>
    </row>
    <row r="9" spans="1:19" ht="21.75">
      <c r="A9" s="618" t="s">
        <v>59</v>
      </c>
      <c r="B9" s="602" t="s">
        <v>60</v>
      </c>
      <c r="C9" s="602" t="s">
        <v>33</v>
      </c>
      <c r="D9" s="602" t="s">
        <v>34</v>
      </c>
      <c r="E9" s="618" t="s">
        <v>61</v>
      </c>
      <c r="F9" s="679" t="s">
        <v>36</v>
      </c>
      <c r="G9" s="609" t="s">
        <v>62</v>
      </c>
      <c r="H9" s="610"/>
      <c r="I9" s="610"/>
      <c r="J9" s="610"/>
      <c r="K9" s="610"/>
      <c r="L9" s="610"/>
      <c r="M9" s="610"/>
      <c r="N9" s="610"/>
      <c r="O9" s="610"/>
      <c r="P9" s="610"/>
      <c r="Q9" s="610"/>
      <c r="R9" s="611"/>
      <c r="S9" s="678" t="s">
        <v>38</v>
      </c>
    </row>
    <row r="10" spans="1:19" ht="21.75">
      <c r="A10" s="619"/>
      <c r="B10" s="603"/>
      <c r="C10" s="603"/>
      <c r="D10" s="603"/>
      <c r="E10" s="619"/>
      <c r="F10" s="680"/>
      <c r="G10" s="678" t="s">
        <v>39</v>
      </c>
      <c r="H10" s="678"/>
      <c r="I10" s="678"/>
      <c r="J10" s="678" t="s">
        <v>40</v>
      </c>
      <c r="K10" s="678"/>
      <c r="L10" s="678"/>
      <c r="M10" s="678" t="s">
        <v>41</v>
      </c>
      <c r="N10" s="678"/>
      <c r="O10" s="678"/>
      <c r="P10" s="678" t="s">
        <v>42</v>
      </c>
      <c r="Q10" s="678"/>
      <c r="R10" s="678"/>
      <c r="S10" s="678"/>
    </row>
    <row r="11" spans="1:19" ht="21.75">
      <c r="A11" s="619"/>
      <c r="B11" s="603"/>
      <c r="C11" s="603"/>
      <c r="D11" s="603"/>
      <c r="E11" s="619"/>
      <c r="F11" s="680"/>
      <c r="G11" s="75" t="s">
        <v>43</v>
      </c>
      <c r="H11" s="75" t="s">
        <v>44</v>
      </c>
      <c r="I11" s="75" t="s">
        <v>45</v>
      </c>
      <c r="J11" s="75" t="s">
        <v>46</v>
      </c>
      <c r="K11" s="75" t="s">
        <v>47</v>
      </c>
      <c r="L11" s="75" t="s">
        <v>48</v>
      </c>
      <c r="M11" s="76" t="s">
        <v>49</v>
      </c>
      <c r="N11" s="76" t="s">
        <v>50</v>
      </c>
      <c r="O11" s="75" t="s">
        <v>51</v>
      </c>
      <c r="P11" s="75" t="s">
        <v>52</v>
      </c>
      <c r="Q11" s="75" t="s">
        <v>53</v>
      </c>
      <c r="R11" s="75" t="s">
        <v>54</v>
      </c>
      <c r="S11" s="602"/>
    </row>
    <row r="12" spans="1:19" ht="37.5">
      <c r="A12" s="77">
        <v>10</v>
      </c>
      <c r="B12" s="256" t="s">
        <v>311</v>
      </c>
      <c r="C12" s="257" t="s">
        <v>312</v>
      </c>
      <c r="D12" s="258" t="s">
        <v>114</v>
      </c>
      <c r="E12" s="259" t="s">
        <v>64</v>
      </c>
      <c r="F12" s="534">
        <v>14160</v>
      </c>
      <c r="G12" s="260"/>
      <c r="H12" s="261"/>
      <c r="I12" s="262">
        <v>6000</v>
      </c>
      <c r="J12" s="263"/>
      <c r="K12" s="261"/>
      <c r="L12" s="262"/>
      <c r="M12" s="535">
        <v>6000</v>
      </c>
      <c r="N12" s="536">
        <v>2160</v>
      </c>
      <c r="O12" s="261"/>
      <c r="P12" s="262"/>
      <c r="Q12" s="262"/>
      <c r="R12" s="261"/>
      <c r="S12" s="264" t="s">
        <v>115</v>
      </c>
    </row>
    <row r="13" spans="1:19" ht="21.75">
      <c r="A13" s="78"/>
      <c r="B13" s="265" t="s">
        <v>313</v>
      </c>
      <c r="C13" s="266" t="s">
        <v>314</v>
      </c>
      <c r="D13" s="267" t="s">
        <v>116</v>
      </c>
      <c r="E13" s="268"/>
      <c r="F13" s="269"/>
      <c r="G13" s="270"/>
      <c r="H13" s="271"/>
      <c r="I13" s="272"/>
      <c r="J13" s="273"/>
      <c r="K13" s="271"/>
      <c r="L13" s="272"/>
      <c r="M13" s="273"/>
      <c r="N13" s="273"/>
      <c r="O13" s="271"/>
      <c r="P13" s="272"/>
      <c r="Q13" s="272"/>
      <c r="R13" s="271"/>
      <c r="S13" s="274" t="s">
        <v>117</v>
      </c>
    </row>
    <row r="14" spans="1:19" ht="21.75">
      <c r="A14" s="79"/>
      <c r="B14" s="265" t="s">
        <v>315</v>
      </c>
      <c r="C14" s="266" t="s">
        <v>316</v>
      </c>
      <c r="D14" s="267" t="s">
        <v>118</v>
      </c>
      <c r="E14" s="275"/>
      <c r="F14" s="276"/>
      <c r="G14" s="277"/>
      <c r="H14" s="278"/>
      <c r="I14" s="279"/>
      <c r="J14" s="280"/>
      <c r="K14" s="278"/>
      <c r="L14" s="279"/>
      <c r="M14" s="280"/>
      <c r="N14" s="280"/>
      <c r="O14" s="278"/>
      <c r="P14" s="279"/>
      <c r="Q14" s="279"/>
      <c r="R14" s="278"/>
      <c r="S14" s="281"/>
    </row>
    <row r="15" spans="1:19" ht="21.75">
      <c r="A15" s="79"/>
      <c r="B15" s="282" t="s">
        <v>71</v>
      </c>
      <c r="C15" s="266" t="s">
        <v>317</v>
      </c>
      <c r="D15" s="283" t="s">
        <v>119</v>
      </c>
      <c r="E15" s="275"/>
      <c r="F15" s="276"/>
      <c r="G15" s="277"/>
      <c r="H15" s="278"/>
      <c r="I15" s="279"/>
      <c r="J15" s="280"/>
      <c r="K15" s="278"/>
      <c r="L15" s="279"/>
      <c r="M15" s="280"/>
      <c r="N15" s="280"/>
      <c r="O15" s="278"/>
      <c r="P15" s="279"/>
      <c r="Q15" s="279"/>
      <c r="R15" s="278"/>
      <c r="S15" s="281"/>
    </row>
    <row r="16" spans="1:19" ht="21.75">
      <c r="A16" s="79"/>
      <c r="B16" s="284" t="s">
        <v>318</v>
      </c>
      <c r="C16" s="266" t="s">
        <v>319</v>
      </c>
      <c r="D16" s="267" t="s">
        <v>120</v>
      </c>
      <c r="E16" s="275"/>
      <c r="F16" s="276"/>
      <c r="G16" s="277"/>
      <c r="H16" s="278"/>
      <c r="I16" s="279"/>
      <c r="J16" s="280"/>
      <c r="K16" s="278"/>
      <c r="L16" s="279"/>
      <c r="M16" s="280"/>
      <c r="N16" s="280"/>
      <c r="O16" s="278"/>
      <c r="P16" s="279"/>
      <c r="Q16" s="279"/>
      <c r="R16" s="278"/>
      <c r="S16" s="281"/>
    </row>
    <row r="17" spans="1:19" ht="24">
      <c r="A17" s="79"/>
      <c r="B17" s="284" t="s">
        <v>320</v>
      </c>
      <c r="C17" s="266" t="s">
        <v>321</v>
      </c>
      <c r="D17" s="267" t="s">
        <v>322</v>
      </c>
      <c r="E17" s="275"/>
      <c r="F17" s="285"/>
      <c r="G17" s="277"/>
      <c r="H17" s="278"/>
      <c r="I17" s="279"/>
      <c r="J17" s="280"/>
      <c r="K17" s="278"/>
      <c r="L17" s="279"/>
      <c r="M17" s="280"/>
      <c r="N17" s="280"/>
      <c r="O17" s="278"/>
      <c r="P17" s="279"/>
      <c r="Q17" s="279"/>
      <c r="R17" s="278"/>
      <c r="S17" s="286"/>
    </row>
    <row r="18" spans="1:19" ht="21.75">
      <c r="A18" s="79"/>
      <c r="B18" s="287" t="s">
        <v>323</v>
      </c>
      <c r="C18" s="288"/>
      <c r="D18" s="289"/>
      <c r="E18" s="290"/>
      <c r="F18" s="285"/>
      <c r="G18" s="277"/>
      <c r="H18" s="278"/>
      <c r="I18" s="279"/>
      <c r="J18" s="280"/>
      <c r="K18" s="278"/>
      <c r="L18" s="279"/>
      <c r="M18" s="280"/>
      <c r="N18" s="280"/>
      <c r="O18" s="278"/>
      <c r="P18" s="279"/>
      <c r="Q18" s="279"/>
      <c r="R18" s="278"/>
      <c r="S18" s="291"/>
    </row>
    <row r="19" spans="1:19" ht="21.75">
      <c r="A19" s="79"/>
      <c r="B19" s="287" t="s">
        <v>324</v>
      </c>
      <c r="C19" s="288"/>
      <c r="D19" s="289"/>
      <c r="E19" s="292"/>
      <c r="F19" s="293"/>
      <c r="G19" s="60"/>
      <c r="H19" s="294"/>
      <c r="I19" s="284"/>
      <c r="J19" s="295"/>
      <c r="K19" s="294"/>
      <c r="L19" s="284"/>
      <c r="M19" s="295"/>
      <c r="N19" s="295"/>
      <c r="O19" s="294"/>
      <c r="P19" s="284"/>
      <c r="Q19" s="284"/>
      <c r="R19" s="294"/>
      <c r="S19" s="296"/>
    </row>
    <row r="20" spans="1:19" ht="21.75">
      <c r="A20" s="80"/>
      <c r="B20" s="297"/>
      <c r="C20" s="298"/>
      <c r="D20" s="299"/>
      <c r="E20" s="300"/>
      <c r="F20" s="301"/>
      <c r="G20" s="302"/>
      <c r="H20" s="303"/>
      <c r="I20" s="304"/>
      <c r="J20" s="305"/>
      <c r="K20" s="303"/>
      <c r="L20" s="304"/>
      <c r="M20" s="305"/>
      <c r="N20" s="305"/>
      <c r="O20" s="303"/>
      <c r="P20" s="304"/>
      <c r="Q20" s="304"/>
      <c r="R20" s="303"/>
      <c r="S20" s="296"/>
    </row>
    <row r="21" spans="1:19" ht="21.75">
      <c r="A21" s="80"/>
      <c r="B21" s="306"/>
      <c r="C21" s="298"/>
      <c r="D21" s="299"/>
      <c r="E21" s="307"/>
      <c r="F21" s="301"/>
      <c r="G21" s="302"/>
      <c r="H21" s="303"/>
      <c r="I21" s="304"/>
      <c r="J21" s="305"/>
      <c r="K21" s="303"/>
      <c r="L21" s="304"/>
      <c r="M21" s="305"/>
      <c r="N21" s="305"/>
      <c r="O21" s="303"/>
      <c r="P21" s="304"/>
      <c r="Q21" s="304"/>
      <c r="R21" s="303"/>
      <c r="S21" s="296"/>
    </row>
    <row r="22" spans="1:19" ht="21.75">
      <c r="A22" s="80"/>
      <c r="B22" s="306"/>
      <c r="C22" s="298"/>
      <c r="D22" s="299"/>
      <c r="E22" s="300"/>
      <c r="F22" s="301"/>
      <c r="G22" s="302"/>
      <c r="H22" s="303"/>
      <c r="I22" s="304"/>
      <c r="J22" s="305"/>
      <c r="K22" s="303"/>
      <c r="L22" s="304"/>
      <c r="M22" s="305"/>
      <c r="N22" s="305"/>
      <c r="O22" s="303"/>
      <c r="P22" s="304"/>
      <c r="Q22" s="304"/>
      <c r="R22" s="303"/>
      <c r="S22" s="296"/>
    </row>
    <row r="23" spans="1:19" ht="21.75">
      <c r="A23" s="80"/>
      <c r="B23" s="306"/>
      <c r="C23" s="298"/>
      <c r="D23" s="299"/>
      <c r="E23" s="300"/>
      <c r="F23" s="308"/>
      <c r="G23" s="302"/>
      <c r="H23" s="303"/>
      <c r="I23" s="304"/>
      <c r="J23" s="305"/>
      <c r="K23" s="303"/>
      <c r="L23" s="304"/>
      <c r="M23" s="305"/>
      <c r="N23" s="305"/>
      <c r="O23" s="303"/>
      <c r="P23" s="304"/>
      <c r="Q23" s="304"/>
      <c r="R23" s="303"/>
      <c r="S23" s="296"/>
    </row>
    <row r="24" spans="1:19" ht="21.75">
      <c r="A24" s="239"/>
      <c r="B24" s="309"/>
      <c r="C24" s="310"/>
      <c r="D24" s="311"/>
      <c r="E24" s="312"/>
      <c r="F24" s="313"/>
      <c r="G24" s="314"/>
      <c r="H24" s="313"/>
      <c r="I24" s="315"/>
      <c r="J24" s="316"/>
      <c r="K24" s="313"/>
      <c r="L24" s="315"/>
      <c r="M24" s="316"/>
      <c r="N24" s="316"/>
      <c r="O24" s="313"/>
      <c r="P24" s="315"/>
      <c r="Q24" s="315"/>
      <c r="R24" s="313"/>
      <c r="S24" s="317"/>
    </row>
  </sheetData>
  <mergeCells count="19">
    <mergeCell ref="G9:R9"/>
    <mergeCell ref="S9:S11"/>
    <mergeCell ref="G10:I10"/>
    <mergeCell ref="J10:L10"/>
    <mergeCell ref="M10:O10"/>
    <mergeCell ref="P10:R10"/>
    <mergeCell ref="F9:F11"/>
    <mergeCell ref="A1:S1"/>
    <mergeCell ref="A2:S2"/>
    <mergeCell ref="A3:S3"/>
    <mergeCell ref="A4:S4"/>
    <mergeCell ref="N7:P7"/>
    <mergeCell ref="N8:P8"/>
    <mergeCell ref="Q8:R8"/>
    <mergeCell ref="A9:A11"/>
    <mergeCell ref="B9:B11"/>
    <mergeCell ref="C9:C11"/>
    <mergeCell ref="D9:D11"/>
    <mergeCell ref="E9:E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B39FF-9E4A-4E64-8539-7DA9B80E615F}">
  <dimension ref="A1:S19"/>
  <sheetViews>
    <sheetView topLeftCell="A4" workbookViewId="0">
      <selection activeCell="I13" sqref="I13:I19"/>
    </sheetView>
  </sheetViews>
  <sheetFormatPr defaultColWidth="8.7109375" defaultRowHeight="21.75" customHeight="1"/>
  <cols>
    <col min="1" max="1" width="4.85546875" customWidth="1"/>
    <col min="2" max="2" width="25.5703125" customWidth="1"/>
    <col min="3" max="3" width="12.5703125" customWidth="1"/>
    <col min="4" max="4" width="9.42578125" customWidth="1"/>
    <col min="6" max="6" width="9" customWidth="1"/>
    <col min="7" max="9" width="5.7109375" customWidth="1"/>
    <col min="10" max="11" width="6.42578125" customWidth="1"/>
    <col min="12" max="14" width="5.7109375" customWidth="1"/>
    <col min="15" max="15" width="6.85546875" customWidth="1"/>
    <col min="16" max="18" width="5.7109375" customWidth="1"/>
    <col min="19" max="19" width="13.140625" customWidth="1"/>
  </cols>
  <sheetData>
    <row r="1" spans="1:19">
      <c r="A1" s="584" t="s">
        <v>304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19">
      <c r="A2" s="6" t="s">
        <v>325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>
      <c r="A3" s="34" t="s">
        <v>121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>
      <c r="A4" s="6" t="s">
        <v>122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>
      <c r="A5" s="6" t="s">
        <v>123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>
      <c r="A6" s="9" t="s">
        <v>124</v>
      </c>
      <c r="B6" s="9"/>
      <c r="C6" s="9"/>
      <c r="D6" s="9"/>
      <c r="E6" s="9"/>
      <c r="F6" s="9"/>
      <c r="G6" s="10"/>
      <c r="H6" s="10"/>
      <c r="I6" s="10"/>
      <c r="J6" s="1"/>
      <c r="K6" s="1"/>
      <c r="L6" s="1"/>
      <c r="M6" s="1"/>
      <c r="N6" s="1"/>
      <c r="O6" s="1"/>
      <c r="P6" s="1"/>
      <c r="Q6" s="598"/>
      <c r="R6" s="598"/>
      <c r="S6" s="58"/>
    </row>
    <row r="7" spans="1:19">
      <c r="A7" s="9" t="s">
        <v>125</v>
      </c>
      <c r="B7" s="1"/>
      <c r="C7" s="1"/>
      <c r="D7" s="1"/>
      <c r="E7" s="1"/>
      <c r="F7" s="10"/>
      <c r="G7" s="10"/>
      <c r="H7" s="10"/>
      <c r="I7" s="10"/>
      <c r="J7" s="1"/>
      <c r="K7" s="1"/>
      <c r="L7" s="1"/>
      <c r="M7" s="1"/>
      <c r="N7" s="10" t="s">
        <v>27</v>
      </c>
      <c r="O7" s="1"/>
      <c r="P7" s="56"/>
      <c r="Q7" s="57"/>
      <c r="R7" s="57"/>
      <c r="S7" s="58"/>
    </row>
    <row r="8" spans="1:19">
      <c r="A8" s="9"/>
      <c r="B8" s="1"/>
      <c r="C8" s="1"/>
      <c r="D8" s="1"/>
      <c r="E8" s="1"/>
      <c r="F8" s="10"/>
      <c r="G8" s="10"/>
      <c r="H8" s="10"/>
      <c r="I8" s="10"/>
      <c r="J8" s="1"/>
      <c r="K8" s="1"/>
      <c r="L8" s="1"/>
      <c r="M8" s="1"/>
      <c r="N8" s="81" t="s">
        <v>28</v>
      </c>
      <c r="O8" s="1"/>
      <c r="P8" s="709" t="s">
        <v>279</v>
      </c>
      <c r="Q8" s="709"/>
      <c r="R8" s="709"/>
      <c r="S8" s="58"/>
    </row>
    <row r="9" spans="1:19">
      <c r="A9" s="1" t="s">
        <v>29</v>
      </c>
      <c r="B9" s="1"/>
      <c r="C9" s="1" t="s">
        <v>82</v>
      </c>
      <c r="D9" s="1"/>
      <c r="E9" s="1" t="s">
        <v>113</v>
      </c>
      <c r="F9" s="10"/>
      <c r="G9" s="1"/>
      <c r="H9" s="1"/>
      <c r="I9" s="1"/>
      <c r="J9" s="1"/>
      <c r="K9" s="1"/>
      <c r="L9" s="1"/>
      <c r="M9" s="1"/>
      <c r="N9" s="582" t="s">
        <v>31</v>
      </c>
      <c r="O9" s="582"/>
      <c r="P9" s="582"/>
      <c r="Q9" s="668">
        <v>44800</v>
      </c>
      <c r="R9" s="598"/>
      <c r="S9" s="1" t="s">
        <v>58</v>
      </c>
    </row>
    <row r="10" spans="1:19">
      <c r="A10" s="591" t="s">
        <v>11</v>
      </c>
      <c r="B10" s="591" t="s">
        <v>126</v>
      </c>
      <c r="C10" s="591" t="s">
        <v>127</v>
      </c>
      <c r="D10" s="591" t="s">
        <v>34</v>
      </c>
      <c r="E10" s="591" t="s">
        <v>61</v>
      </c>
      <c r="F10" s="591" t="s">
        <v>36</v>
      </c>
      <c r="G10" s="609" t="s">
        <v>62</v>
      </c>
      <c r="H10" s="610"/>
      <c r="I10" s="610"/>
      <c r="J10" s="610"/>
      <c r="K10" s="610"/>
      <c r="L10" s="610"/>
      <c r="M10" s="610"/>
      <c r="N10" s="610"/>
      <c r="O10" s="610"/>
      <c r="P10" s="610"/>
      <c r="Q10" s="610"/>
      <c r="R10" s="611"/>
      <c r="S10" s="664" t="s">
        <v>38</v>
      </c>
    </row>
    <row r="11" spans="1:19">
      <c r="A11" s="592"/>
      <c r="B11" s="592"/>
      <c r="C11" s="592"/>
      <c r="D11" s="592"/>
      <c r="E11" s="592"/>
      <c r="F11" s="592"/>
      <c r="G11" s="664" t="s">
        <v>39</v>
      </c>
      <c r="H11" s="664"/>
      <c r="I11" s="664"/>
      <c r="J11" s="664" t="s">
        <v>40</v>
      </c>
      <c r="K11" s="664"/>
      <c r="L11" s="664"/>
      <c r="M11" s="664" t="s">
        <v>41</v>
      </c>
      <c r="N11" s="664"/>
      <c r="O11" s="664"/>
      <c r="P11" s="664" t="s">
        <v>42</v>
      </c>
      <c r="Q11" s="664"/>
      <c r="R11" s="664"/>
      <c r="S11" s="664"/>
    </row>
    <row r="12" spans="1:19">
      <c r="A12" s="593"/>
      <c r="B12" s="593"/>
      <c r="C12" s="593"/>
      <c r="D12" s="593"/>
      <c r="E12" s="593"/>
      <c r="F12" s="593"/>
      <c r="G12" s="45" t="s">
        <v>43</v>
      </c>
      <c r="H12" s="45" t="s">
        <v>44</v>
      </c>
      <c r="I12" s="45" t="s">
        <v>45</v>
      </c>
      <c r="J12" s="45" t="s">
        <v>46</v>
      </c>
      <c r="K12" s="45" t="s">
        <v>47</v>
      </c>
      <c r="L12" s="45" t="s">
        <v>48</v>
      </c>
      <c r="M12" s="45" t="s">
        <v>49</v>
      </c>
      <c r="N12" s="45" t="s">
        <v>50</v>
      </c>
      <c r="O12" s="45" t="s">
        <v>51</v>
      </c>
      <c r="P12" s="45" t="s">
        <v>52</v>
      </c>
      <c r="Q12" s="45" t="s">
        <v>53</v>
      </c>
      <c r="R12" s="45" t="s">
        <v>54</v>
      </c>
      <c r="S12" s="664"/>
    </row>
    <row r="13" spans="1:19" ht="108.75">
      <c r="A13" s="688">
        <v>11</v>
      </c>
      <c r="B13" s="318" t="s">
        <v>128</v>
      </c>
      <c r="C13" s="691" t="s">
        <v>326</v>
      </c>
      <c r="D13" s="694" t="s">
        <v>327</v>
      </c>
      <c r="E13" s="235" t="s">
        <v>85</v>
      </c>
      <c r="F13" s="697">
        <v>44800</v>
      </c>
      <c r="G13" s="700"/>
      <c r="H13" s="685"/>
      <c r="I13" s="685">
        <v>3400</v>
      </c>
      <c r="J13" s="685">
        <v>38000</v>
      </c>
      <c r="K13" s="700">
        <v>3400</v>
      </c>
      <c r="L13" s="685"/>
      <c r="M13" s="685"/>
      <c r="N13" s="82"/>
      <c r="O13" s="700"/>
      <c r="P13" s="703"/>
      <c r="Q13" s="706"/>
      <c r="R13" s="706"/>
      <c r="S13" s="155" t="s">
        <v>328</v>
      </c>
    </row>
    <row r="14" spans="1:19" ht="43.5">
      <c r="A14" s="689"/>
      <c r="B14" s="319" t="s">
        <v>329</v>
      </c>
      <c r="C14" s="692"/>
      <c r="D14" s="695"/>
      <c r="E14" s="233"/>
      <c r="F14" s="698"/>
      <c r="G14" s="701"/>
      <c r="H14" s="686"/>
      <c r="I14" s="686"/>
      <c r="J14" s="686"/>
      <c r="K14" s="701"/>
      <c r="L14" s="686"/>
      <c r="M14" s="686"/>
      <c r="N14" s="83"/>
      <c r="O14" s="701"/>
      <c r="P14" s="704"/>
      <c r="Q14" s="707"/>
      <c r="R14" s="707"/>
      <c r="S14" s="156" t="s">
        <v>330</v>
      </c>
    </row>
    <row r="15" spans="1:19" ht="43.5">
      <c r="A15" s="689"/>
      <c r="B15" s="319" t="s">
        <v>331</v>
      </c>
      <c r="C15" s="692"/>
      <c r="D15" s="695"/>
      <c r="E15" s="233"/>
      <c r="F15" s="698"/>
      <c r="G15" s="701"/>
      <c r="H15" s="686"/>
      <c r="I15" s="686"/>
      <c r="J15" s="686"/>
      <c r="K15" s="701"/>
      <c r="L15" s="686"/>
      <c r="M15" s="686"/>
      <c r="N15" s="83"/>
      <c r="O15" s="701"/>
      <c r="P15" s="704"/>
      <c r="Q15" s="707"/>
      <c r="R15" s="707"/>
      <c r="S15" s="320" t="s">
        <v>332</v>
      </c>
    </row>
    <row r="16" spans="1:19" ht="43.5">
      <c r="A16" s="689"/>
      <c r="B16" s="319" t="s">
        <v>333</v>
      </c>
      <c r="C16" s="692"/>
      <c r="D16" s="695"/>
      <c r="E16" s="233"/>
      <c r="F16" s="698"/>
      <c r="G16" s="701"/>
      <c r="H16" s="686"/>
      <c r="I16" s="686"/>
      <c r="J16" s="686"/>
      <c r="K16" s="701"/>
      <c r="L16" s="686"/>
      <c r="M16" s="686"/>
      <c r="N16" s="83"/>
      <c r="O16" s="701"/>
      <c r="P16" s="704"/>
      <c r="Q16" s="707"/>
      <c r="R16" s="707"/>
      <c r="S16" s="320"/>
    </row>
    <row r="17" spans="1:19">
      <c r="A17" s="689"/>
      <c r="B17" s="319"/>
      <c r="C17" s="692"/>
      <c r="D17" s="695"/>
      <c r="E17" s="233"/>
      <c r="F17" s="698"/>
      <c r="G17" s="701"/>
      <c r="H17" s="686"/>
      <c r="I17" s="686"/>
      <c r="J17" s="686"/>
      <c r="K17" s="701"/>
      <c r="L17" s="686"/>
      <c r="M17" s="686"/>
      <c r="N17" s="83"/>
      <c r="O17" s="701"/>
      <c r="P17" s="704"/>
      <c r="Q17" s="707"/>
      <c r="R17" s="707"/>
      <c r="S17" s="320"/>
    </row>
    <row r="18" spans="1:19">
      <c r="A18" s="689"/>
      <c r="B18" s="319"/>
      <c r="C18" s="692"/>
      <c r="D18" s="695"/>
      <c r="E18" s="233"/>
      <c r="F18" s="698"/>
      <c r="G18" s="701"/>
      <c r="H18" s="686"/>
      <c r="I18" s="686"/>
      <c r="J18" s="686"/>
      <c r="K18" s="701"/>
      <c r="L18" s="686"/>
      <c r="M18" s="686"/>
      <c r="N18" s="83"/>
      <c r="O18" s="701"/>
      <c r="P18" s="704"/>
      <c r="Q18" s="707"/>
      <c r="R18" s="707"/>
      <c r="S18" s="320"/>
    </row>
    <row r="19" spans="1:19">
      <c r="A19" s="690"/>
      <c r="B19" s="321"/>
      <c r="C19" s="693"/>
      <c r="D19" s="696"/>
      <c r="E19" s="234"/>
      <c r="F19" s="699"/>
      <c r="G19" s="702"/>
      <c r="H19" s="687"/>
      <c r="I19" s="687"/>
      <c r="J19" s="687"/>
      <c r="K19" s="702"/>
      <c r="L19" s="687"/>
      <c r="M19" s="687"/>
      <c r="N19" s="84"/>
      <c r="O19" s="702"/>
      <c r="P19" s="705"/>
      <c r="Q19" s="708"/>
      <c r="R19" s="708"/>
      <c r="S19" s="322"/>
    </row>
  </sheetData>
  <mergeCells count="32">
    <mergeCell ref="A10:A12"/>
    <mergeCell ref="B10:B12"/>
    <mergeCell ref="C10:C12"/>
    <mergeCell ref="D10:D12"/>
    <mergeCell ref="E10:E12"/>
    <mergeCell ref="A1:S1"/>
    <mergeCell ref="Q6:R6"/>
    <mergeCell ref="P8:R8"/>
    <mergeCell ref="N9:P9"/>
    <mergeCell ref="Q9:R9"/>
    <mergeCell ref="P13:P19"/>
    <mergeCell ref="Q13:Q19"/>
    <mergeCell ref="R13:R19"/>
    <mergeCell ref="I13:I19"/>
    <mergeCell ref="J13:J19"/>
    <mergeCell ref="K13:K19"/>
    <mergeCell ref="L13:L19"/>
    <mergeCell ref="M13:M19"/>
    <mergeCell ref="O13:O19"/>
    <mergeCell ref="F10:F12"/>
    <mergeCell ref="G10:R10"/>
    <mergeCell ref="S10:S12"/>
    <mergeCell ref="G11:I11"/>
    <mergeCell ref="J11:L11"/>
    <mergeCell ref="M11:O11"/>
    <mergeCell ref="P11:R11"/>
    <mergeCell ref="H13:H19"/>
    <mergeCell ref="A13:A19"/>
    <mergeCell ref="C13:C19"/>
    <mergeCell ref="D13:D19"/>
    <mergeCell ref="F13:F19"/>
    <mergeCell ref="G13:G19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8177B-893E-451A-A8F6-89435FFA62D0}">
  <dimension ref="A1:S44"/>
  <sheetViews>
    <sheetView topLeftCell="A7" workbookViewId="0">
      <selection activeCell="X25" sqref="X25"/>
    </sheetView>
  </sheetViews>
  <sheetFormatPr defaultColWidth="8.7109375" defaultRowHeight="17.25"/>
  <cols>
    <col min="1" max="1" width="5" customWidth="1"/>
    <col min="2" max="2" width="30.28515625" customWidth="1"/>
    <col min="3" max="3" width="27.140625" style="93" customWidth="1"/>
    <col min="4" max="4" width="9.140625" customWidth="1"/>
    <col min="5" max="5" width="5" customWidth="1"/>
    <col min="6" max="6" width="5.7109375" customWidth="1"/>
    <col min="7" max="8" width="4" customWidth="1"/>
    <col min="9" max="9" width="4.5703125" customWidth="1"/>
    <col min="10" max="10" width="4.42578125" customWidth="1"/>
    <col min="11" max="18" width="3.42578125" customWidth="1"/>
    <col min="19" max="19" width="10.5703125" customWidth="1"/>
  </cols>
  <sheetData>
    <row r="1" spans="1:19" ht="21.75">
      <c r="A1" s="5"/>
      <c r="B1" s="6"/>
      <c r="C1" s="323"/>
      <c r="D1" s="5"/>
      <c r="E1" s="324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325"/>
    </row>
    <row r="2" spans="1:19" ht="21.75">
      <c r="A2" s="584" t="s">
        <v>304</v>
      </c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</row>
    <row r="3" spans="1:19" ht="21.75">
      <c r="A3" s="6" t="s">
        <v>334</v>
      </c>
      <c r="B3" s="6"/>
      <c r="C3" s="6"/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21.75">
      <c r="A4" s="34" t="s">
        <v>129</v>
      </c>
      <c r="B4" s="34"/>
      <c r="C4" s="34"/>
      <c r="D4" s="35"/>
      <c r="E4" s="35"/>
      <c r="F4" s="34"/>
      <c r="G4" s="85"/>
      <c r="H4" s="85"/>
      <c r="I4" s="85"/>
      <c r="J4" s="85"/>
      <c r="K4" s="85"/>
      <c r="L4" s="67"/>
      <c r="M4" s="67"/>
      <c r="N4" s="67"/>
      <c r="O4" s="67"/>
      <c r="P4" s="67"/>
      <c r="Q4" s="67"/>
      <c r="R4" s="67"/>
      <c r="S4" s="67"/>
    </row>
    <row r="5" spans="1:19" ht="21.75">
      <c r="A5" s="637" t="s">
        <v>76</v>
      </c>
      <c r="B5" s="597"/>
      <c r="C5" s="597"/>
      <c r="D5" s="597"/>
      <c r="E5" s="597"/>
      <c r="F5" s="597"/>
      <c r="G5" s="85"/>
      <c r="H5" s="85"/>
      <c r="I5" s="85"/>
      <c r="J5" s="85"/>
      <c r="K5" s="85"/>
      <c r="L5" s="67"/>
      <c r="M5" s="67"/>
      <c r="N5" s="67"/>
      <c r="O5" s="67"/>
      <c r="P5" s="67"/>
      <c r="Q5" s="67"/>
      <c r="R5" s="67"/>
      <c r="S5" s="67"/>
    </row>
    <row r="6" spans="1:19" ht="21.75">
      <c r="A6" s="6" t="s">
        <v>335</v>
      </c>
      <c r="B6" s="6"/>
      <c r="C6" s="6"/>
      <c r="D6" s="5"/>
      <c r="E6" s="5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4">
      <c r="A7" s="9" t="s">
        <v>336</v>
      </c>
      <c r="B7" s="9"/>
      <c r="C7" s="9"/>
      <c r="D7" s="86"/>
      <c r="E7" s="86"/>
      <c r="F7" s="9"/>
      <c r="G7" s="9"/>
      <c r="H7" s="9"/>
      <c r="I7" s="9"/>
      <c r="J7" s="9"/>
      <c r="K7" s="9"/>
      <c r="L7" s="10"/>
      <c r="M7" s="1"/>
      <c r="N7" s="10" t="s">
        <v>27</v>
      </c>
      <c r="O7" s="1"/>
      <c r="P7" s="1"/>
      <c r="Q7" s="712"/>
      <c r="R7" s="712"/>
      <c r="S7" s="58"/>
    </row>
    <row r="8" spans="1:19" ht="24">
      <c r="A8" s="9" t="s">
        <v>337</v>
      </c>
      <c r="B8" s="1"/>
      <c r="C8" s="1"/>
      <c r="D8" s="35"/>
      <c r="E8" s="35"/>
      <c r="F8" s="10"/>
      <c r="G8" s="9"/>
      <c r="H8" s="9"/>
      <c r="I8" s="9"/>
      <c r="J8" s="9"/>
      <c r="K8" s="9"/>
      <c r="L8" s="10"/>
      <c r="M8" s="1"/>
      <c r="N8" s="10" t="s">
        <v>130</v>
      </c>
      <c r="O8" s="1"/>
      <c r="P8" s="55"/>
      <c r="Q8" s="57"/>
      <c r="R8" s="327"/>
      <c r="S8" s="58"/>
    </row>
    <row r="9" spans="1:19" ht="21.75">
      <c r="A9" s="9" t="s">
        <v>29</v>
      </c>
      <c r="B9" s="1"/>
      <c r="C9" s="1" t="s">
        <v>131</v>
      </c>
      <c r="D9" s="35" t="s">
        <v>132</v>
      </c>
      <c r="E9" s="35"/>
      <c r="F9" s="10"/>
      <c r="G9" s="10"/>
      <c r="H9" s="58"/>
      <c r="I9" s="87"/>
      <c r="J9" s="87"/>
      <c r="K9" s="87"/>
      <c r="L9" s="87"/>
      <c r="M9" s="87"/>
      <c r="N9" s="582" t="s">
        <v>31</v>
      </c>
      <c r="O9" s="582"/>
      <c r="P9" s="582"/>
      <c r="Q9" s="668"/>
      <c r="R9" s="598"/>
      <c r="S9" s="56" t="s">
        <v>58</v>
      </c>
    </row>
    <row r="10" spans="1:19" ht="21.75">
      <c r="A10" s="713" t="s">
        <v>11</v>
      </c>
      <c r="B10" s="713" t="s">
        <v>32</v>
      </c>
      <c r="C10" s="713" t="s">
        <v>33</v>
      </c>
      <c r="D10" s="714" t="s">
        <v>34</v>
      </c>
      <c r="E10" s="585" t="s">
        <v>61</v>
      </c>
      <c r="F10" s="664" t="s">
        <v>133</v>
      </c>
      <c r="G10" s="609" t="s">
        <v>62</v>
      </c>
      <c r="H10" s="610"/>
      <c r="I10" s="610"/>
      <c r="J10" s="610"/>
      <c r="K10" s="610"/>
      <c r="L10" s="610"/>
      <c r="M10" s="610"/>
      <c r="N10" s="610"/>
      <c r="O10" s="610"/>
      <c r="P10" s="610"/>
      <c r="Q10" s="610"/>
      <c r="R10" s="611"/>
      <c r="S10" s="664" t="s">
        <v>38</v>
      </c>
    </row>
    <row r="11" spans="1:19" ht="21.75">
      <c r="A11" s="713"/>
      <c r="B11" s="713"/>
      <c r="C11" s="713"/>
      <c r="D11" s="714"/>
      <c r="E11" s="586"/>
      <c r="F11" s="664"/>
      <c r="G11" s="581" t="s">
        <v>39</v>
      </c>
      <c r="H11" s="581"/>
      <c r="I11" s="581"/>
      <c r="J11" s="581" t="s">
        <v>40</v>
      </c>
      <c r="K11" s="581"/>
      <c r="L11" s="581"/>
      <c r="M11" s="581" t="s">
        <v>41</v>
      </c>
      <c r="N11" s="581"/>
      <c r="O11" s="581"/>
      <c r="P11" s="581" t="s">
        <v>42</v>
      </c>
      <c r="Q11" s="581"/>
      <c r="R11" s="581"/>
      <c r="S11" s="664"/>
    </row>
    <row r="12" spans="1:19" ht="21.75">
      <c r="A12" s="556"/>
      <c r="B12" s="556"/>
      <c r="C12" s="713"/>
      <c r="D12" s="585"/>
      <c r="E12" s="587"/>
      <c r="F12" s="591"/>
      <c r="G12" s="88" t="s">
        <v>43</v>
      </c>
      <c r="H12" s="88" t="s">
        <v>44</v>
      </c>
      <c r="I12" s="89" t="s">
        <v>45</v>
      </c>
      <c r="J12" s="88" t="s">
        <v>46</v>
      </c>
      <c r="K12" s="88" t="s">
        <v>47</v>
      </c>
      <c r="L12" s="88" t="s">
        <v>48</v>
      </c>
      <c r="M12" s="88" t="s">
        <v>49</v>
      </c>
      <c r="N12" s="88" t="s">
        <v>50</v>
      </c>
      <c r="O12" s="89" t="s">
        <v>51</v>
      </c>
      <c r="P12" s="88" t="s">
        <v>52</v>
      </c>
      <c r="Q12" s="88" t="s">
        <v>53</v>
      </c>
      <c r="R12" s="88" t="s">
        <v>54</v>
      </c>
      <c r="S12" s="591"/>
    </row>
    <row r="13" spans="1:19" ht="21.75">
      <c r="A13" s="90">
        <v>12</v>
      </c>
      <c r="B13" s="710" t="s">
        <v>134</v>
      </c>
      <c r="C13" s="328" t="s">
        <v>135</v>
      </c>
      <c r="D13" s="329" t="s">
        <v>338</v>
      </c>
      <c r="E13" s="330"/>
      <c r="F13" s="331"/>
      <c r="G13" s="332"/>
      <c r="H13" s="333"/>
      <c r="I13" s="334"/>
      <c r="J13" s="335"/>
      <c r="K13" s="332"/>
      <c r="L13" s="335"/>
      <c r="M13" s="332"/>
      <c r="N13" s="336"/>
      <c r="O13" s="337"/>
      <c r="P13" s="335"/>
      <c r="Q13" s="332"/>
      <c r="R13" s="335"/>
      <c r="S13" s="338"/>
    </row>
    <row r="14" spans="1:19" ht="21.75">
      <c r="A14" s="339"/>
      <c r="B14" s="711"/>
      <c r="C14" s="303" t="s">
        <v>339</v>
      </c>
      <c r="D14" s="340"/>
      <c r="E14" s="324"/>
      <c r="F14" s="341"/>
      <c r="G14" s="91"/>
      <c r="H14" s="92"/>
      <c r="I14" s="337"/>
      <c r="J14" s="92"/>
      <c r="K14" s="91"/>
      <c r="L14" s="92"/>
      <c r="M14" s="91"/>
      <c r="N14" s="277"/>
      <c r="O14" s="337"/>
      <c r="P14" s="92"/>
      <c r="Q14" s="91"/>
      <c r="R14" s="92"/>
      <c r="S14" s="342" t="s">
        <v>340</v>
      </c>
    </row>
    <row r="15" spans="1:19" ht="21.75">
      <c r="A15" s="339"/>
      <c r="B15" s="711"/>
      <c r="C15" s="303" t="s">
        <v>341</v>
      </c>
      <c r="D15" s="340"/>
      <c r="E15" s="324"/>
      <c r="F15" s="343"/>
      <c r="G15" s="337"/>
      <c r="H15" s="344"/>
      <c r="I15" s="337"/>
      <c r="J15" s="344"/>
      <c r="K15" s="337"/>
      <c r="L15" s="344"/>
      <c r="M15" s="337"/>
      <c r="N15" s="344"/>
      <c r="O15" s="337"/>
      <c r="P15" s="344"/>
      <c r="Q15" s="337"/>
      <c r="R15" s="344"/>
      <c r="S15" s="345" t="s">
        <v>342</v>
      </c>
    </row>
    <row r="16" spans="1:19" ht="21.75">
      <c r="A16" s="346"/>
      <c r="B16" s="347" t="s">
        <v>71</v>
      </c>
      <c r="C16" s="348" t="s">
        <v>136</v>
      </c>
      <c r="D16" s="340"/>
      <c r="E16" s="349"/>
      <c r="F16" s="343"/>
      <c r="G16" s="337"/>
      <c r="H16" s="344"/>
      <c r="I16" s="337"/>
      <c r="J16" s="344"/>
      <c r="K16" s="337"/>
      <c r="L16" s="344"/>
      <c r="M16" s="337"/>
      <c r="N16" s="344"/>
      <c r="O16" s="337"/>
      <c r="P16" s="344"/>
      <c r="Q16" s="337"/>
      <c r="R16" s="344"/>
      <c r="S16" s="345" t="s">
        <v>343</v>
      </c>
    </row>
    <row r="17" spans="1:19" ht="21.75">
      <c r="A17" s="346"/>
      <c r="B17" s="303" t="s">
        <v>344</v>
      </c>
      <c r="C17" s="303" t="s">
        <v>345</v>
      </c>
      <c r="D17" s="340"/>
      <c r="E17" s="350"/>
      <c r="F17" s="351"/>
      <c r="G17" s="337"/>
      <c r="H17" s="344"/>
      <c r="I17" s="337"/>
      <c r="J17" s="344"/>
      <c r="K17" s="337"/>
      <c r="L17" s="344"/>
      <c r="M17" s="337"/>
      <c r="N17" s="344"/>
      <c r="O17" s="337"/>
      <c r="P17" s="344"/>
      <c r="Q17" s="337"/>
      <c r="R17" s="344"/>
      <c r="S17" s="345" t="s">
        <v>346</v>
      </c>
    </row>
    <row r="18" spans="1:19" ht="21.75">
      <c r="A18" s="346"/>
      <c r="B18" s="303" t="s">
        <v>347</v>
      </c>
      <c r="C18" s="303" t="s">
        <v>348</v>
      </c>
      <c r="D18" s="340"/>
      <c r="E18" s="80"/>
      <c r="F18" s="351"/>
      <c r="G18" s="337"/>
      <c r="H18" s="337"/>
      <c r="I18" s="337"/>
      <c r="J18" s="344"/>
      <c r="K18" s="337"/>
      <c r="L18" s="344"/>
      <c r="M18" s="337"/>
      <c r="N18" s="344"/>
      <c r="O18" s="337"/>
      <c r="P18" s="344"/>
      <c r="Q18" s="337"/>
      <c r="R18" s="344"/>
      <c r="S18" s="345" t="s">
        <v>349</v>
      </c>
    </row>
    <row r="19" spans="1:19" ht="21.75">
      <c r="A19" s="346"/>
      <c r="B19" s="303" t="s">
        <v>350</v>
      </c>
      <c r="C19" s="348" t="s">
        <v>137</v>
      </c>
      <c r="D19" s="340"/>
      <c r="E19" s="80"/>
      <c r="F19" s="351"/>
      <c r="G19" s="337"/>
      <c r="H19" s="337"/>
      <c r="I19" s="337"/>
      <c r="J19" s="344"/>
      <c r="K19" s="337"/>
      <c r="L19" s="344"/>
      <c r="M19" s="337"/>
      <c r="N19" s="344"/>
      <c r="O19" s="337"/>
      <c r="P19" s="344"/>
      <c r="Q19" s="337"/>
      <c r="R19" s="344"/>
      <c r="S19" s="352"/>
    </row>
    <row r="20" spans="1:19" ht="21.75">
      <c r="A20" s="346"/>
      <c r="B20" s="303" t="s">
        <v>351</v>
      </c>
      <c r="C20" s="353" t="s">
        <v>352</v>
      </c>
      <c r="D20" s="340"/>
      <c r="E20" s="80"/>
      <c r="F20" s="351"/>
      <c r="G20" s="337"/>
      <c r="H20" s="337"/>
      <c r="I20" s="337"/>
      <c r="J20" s="344"/>
      <c r="K20" s="337"/>
      <c r="L20" s="344"/>
      <c r="M20" s="337"/>
      <c r="N20" s="344"/>
      <c r="O20" s="337"/>
      <c r="P20" s="344"/>
      <c r="Q20" s="337"/>
      <c r="R20" s="344"/>
      <c r="S20" s="352"/>
    </row>
    <row r="21" spans="1:19" ht="21.75">
      <c r="A21" s="346"/>
      <c r="B21" s="303" t="s">
        <v>353</v>
      </c>
      <c r="C21" s="353" t="s">
        <v>354</v>
      </c>
      <c r="D21" s="340"/>
      <c r="E21" s="350"/>
      <c r="F21" s="354"/>
      <c r="G21" s="337"/>
      <c r="H21" s="337"/>
      <c r="I21" s="355"/>
      <c r="J21" s="356"/>
      <c r="K21" s="337"/>
      <c r="L21" s="344"/>
      <c r="M21" s="337"/>
      <c r="N21" s="344"/>
      <c r="O21" s="337"/>
      <c r="P21" s="344"/>
      <c r="Q21" s="337"/>
      <c r="R21" s="344"/>
      <c r="S21" s="337"/>
    </row>
    <row r="22" spans="1:19" ht="21.75">
      <c r="A22" s="346"/>
      <c r="B22" s="303" t="s">
        <v>355</v>
      </c>
      <c r="C22" s="353" t="s">
        <v>356</v>
      </c>
      <c r="D22" s="340"/>
      <c r="E22" s="80"/>
      <c r="F22" s="354"/>
      <c r="G22" s="356"/>
      <c r="H22" s="337"/>
      <c r="I22" s="337"/>
      <c r="J22" s="344"/>
      <c r="K22" s="337"/>
      <c r="L22" s="344"/>
      <c r="M22" s="337"/>
      <c r="N22" s="344"/>
      <c r="O22" s="337"/>
      <c r="P22" s="344"/>
      <c r="Q22" s="337"/>
      <c r="R22" s="344"/>
      <c r="S22" s="352"/>
    </row>
    <row r="23" spans="1:19" ht="21.75">
      <c r="A23" s="346"/>
      <c r="B23" s="303" t="s">
        <v>357</v>
      </c>
      <c r="C23" s="353" t="s">
        <v>138</v>
      </c>
      <c r="D23" s="340"/>
      <c r="E23" s="80"/>
      <c r="F23" s="354"/>
      <c r="G23" s="356"/>
      <c r="H23" s="337"/>
      <c r="I23" s="337"/>
      <c r="J23" s="344"/>
      <c r="K23" s="337"/>
      <c r="L23" s="344"/>
      <c r="M23" s="337"/>
      <c r="N23" s="344"/>
      <c r="O23" s="337"/>
      <c r="P23" s="344"/>
      <c r="Q23" s="337"/>
      <c r="R23" s="344"/>
      <c r="S23" s="352"/>
    </row>
    <row r="24" spans="1:19" ht="21.75">
      <c r="A24" s="80"/>
      <c r="B24" s="303"/>
      <c r="C24" s="353" t="s">
        <v>358</v>
      </c>
      <c r="D24" s="340"/>
      <c r="E24" s="346"/>
      <c r="F24" s="357"/>
      <c r="G24" s="337"/>
      <c r="H24" s="344"/>
      <c r="I24" s="337"/>
      <c r="J24" s="344"/>
      <c r="K24" s="337"/>
      <c r="L24" s="344"/>
      <c r="M24" s="337"/>
      <c r="N24" s="344"/>
      <c r="O24" s="337"/>
      <c r="P24" s="344"/>
      <c r="Q24" s="337"/>
      <c r="R24" s="344"/>
      <c r="S24" s="352"/>
    </row>
    <row r="25" spans="1:19" ht="21.75">
      <c r="A25" s="80"/>
      <c r="B25" s="303"/>
      <c r="C25" s="353" t="s">
        <v>359</v>
      </c>
      <c r="D25" s="340"/>
      <c r="E25" s="358"/>
      <c r="F25" s="357"/>
      <c r="G25" s="337"/>
      <c r="H25" s="344"/>
      <c r="I25" s="337"/>
      <c r="J25" s="344"/>
      <c r="K25" s="337"/>
      <c r="L25" s="344"/>
      <c r="M25" s="337"/>
      <c r="N25" s="344"/>
      <c r="O25" s="337"/>
      <c r="P25" s="344"/>
      <c r="Q25" s="337"/>
      <c r="R25" s="344"/>
      <c r="S25" s="337"/>
    </row>
    <row r="26" spans="1:19" ht="21.75">
      <c r="A26" s="80"/>
      <c r="B26" s="303"/>
      <c r="C26" s="353" t="s">
        <v>139</v>
      </c>
      <c r="D26" s="340"/>
      <c r="E26" s="350"/>
      <c r="F26" s="357"/>
      <c r="G26" s="337"/>
      <c r="H26" s="344"/>
      <c r="I26" s="337"/>
      <c r="J26" s="344"/>
      <c r="K26" s="337"/>
      <c r="L26" s="344"/>
      <c r="M26" s="337"/>
      <c r="N26" s="344"/>
      <c r="O26" s="337"/>
      <c r="P26" s="344"/>
      <c r="Q26" s="337"/>
      <c r="R26" s="344"/>
      <c r="S26" s="337"/>
    </row>
    <row r="27" spans="1:19" ht="21.75">
      <c r="A27" s="80"/>
      <c r="D27" s="340"/>
      <c r="E27" s="350"/>
      <c r="F27" s="359"/>
      <c r="G27" s="360"/>
      <c r="H27" s="361"/>
      <c r="I27" s="360"/>
      <c r="J27" s="361"/>
      <c r="K27" s="360"/>
      <c r="L27" s="361"/>
      <c r="M27" s="360"/>
      <c r="N27" s="361"/>
      <c r="O27" s="360"/>
      <c r="P27" s="361"/>
      <c r="Q27" s="360"/>
      <c r="R27" s="361"/>
      <c r="S27" s="352"/>
    </row>
    <row r="28" spans="1:19" ht="21.75">
      <c r="A28" s="362"/>
      <c r="B28" s="313"/>
      <c r="C28" s="363"/>
      <c r="D28" s="364"/>
      <c r="E28" s="239"/>
      <c r="F28" s="365"/>
      <c r="G28" s="365"/>
      <c r="H28" s="366"/>
      <c r="I28" s="365"/>
      <c r="J28" s="366"/>
      <c r="K28" s="365"/>
      <c r="L28" s="366"/>
      <c r="M28" s="365"/>
      <c r="N28" s="366"/>
      <c r="O28" s="365"/>
      <c r="P28" s="366"/>
      <c r="Q28" s="365"/>
      <c r="R28" s="366"/>
      <c r="S28" s="367"/>
    </row>
    <row r="29" spans="1:19" ht="21.75">
      <c r="A29" s="324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25"/>
    </row>
    <row r="30" spans="1:19" ht="21.75">
      <c r="A30" s="324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25"/>
    </row>
    <row r="31" spans="1:19" ht="21.75">
      <c r="A31" s="324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25"/>
    </row>
    <row r="32" spans="1:19" ht="21.7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ht="21.7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ht="21.7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ht="21.75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ht="21.75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ht="21.75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ht="21.75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ht="21.75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ht="21.75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ht="21.75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ht="21.7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ht="21.75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ht="15">
      <c r="C44"/>
    </row>
  </sheetData>
  <mergeCells count="18">
    <mergeCell ref="A10:A12"/>
    <mergeCell ref="B10:B12"/>
    <mergeCell ref="C10:C12"/>
    <mergeCell ref="D10:D12"/>
    <mergeCell ref="E10:E12"/>
    <mergeCell ref="A2:S2"/>
    <mergeCell ref="A5:F5"/>
    <mergeCell ref="Q7:R7"/>
    <mergeCell ref="N9:P9"/>
    <mergeCell ref="Q9:R9"/>
    <mergeCell ref="B13:B15"/>
    <mergeCell ref="F10:F12"/>
    <mergeCell ref="G10:R10"/>
    <mergeCell ref="S10:S12"/>
    <mergeCell ref="G11:I11"/>
    <mergeCell ref="J11:L11"/>
    <mergeCell ref="M11:O11"/>
    <mergeCell ref="P11:R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406ED-31E6-442C-B9EA-17771DB8B092}">
  <sheetPr>
    <tabColor rgb="FF92D050"/>
    <pageSetUpPr fitToPage="1"/>
  </sheetPr>
  <dimension ref="A1:EM57"/>
  <sheetViews>
    <sheetView zoomScale="85" zoomScaleNormal="85" workbookViewId="0">
      <selection activeCell="H13" sqref="H13:J13"/>
    </sheetView>
  </sheetViews>
  <sheetFormatPr defaultColWidth="9" defaultRowHeight="21.75"/>
  <cols>
    <col min="1" max="1" width="5.7109375" style="124" customWidth="1"/>
    <col min="2" max="2" width="29.85546875" style="94" customWidth="1"/>
    <col min="3" max="3" width="32.5703125" style="94" customWidth="1"/>
    <col min="4" max="4" width="20" style="124" customWidth="1"/>
    <col min="5" max="6" width="9.5703125" style="94" customWidth="1"/>
    <col min="7" max="7" width="5" style="94" customWidth="1"/>
    <col min="8" max="8" width="5.5703125" style="94" customWidth="1"/>
    <col min="9" max="18" width="5" style="94" customWidth="1"/>
    <col min="19" max="19" width="18.140625" style="94" customWidth="1"/>
    <col min="20" max="23" width="9" style="94"/>
    <col min="24" max="24" width="9.42578125" style="94" customWidth="1"/>
    <col min="25" max="16384" width="9" style="94"/>
  </cols>
  <sheetData>
    <row r="1" spans="1:143">
      <c r="A1" s="728" t="s">
        <v>304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8"/>
      <c r="O1" s="728"/>
      <c r="P1" s="728"/>
      <c r="Q1" s="728"/>
      <c r="R1" s="728"/>
      <c r="S1" s="728"/>
    </row>
    <row r="2" spans="1:143">
      <c r="A2" s="729" t="s">
        <v>207</v>
      </c>
      <c r="B2" s="729"/>
      <c r="C2" s="729"/>
      <c r="D2" s="729"/>
      <c r="E2" s="729"/>
      <c r="F2" s="729"/>
      <c r="G2" s="729"/>
      <c r="H2" s="729"/>
      <c r="I2" s="729"/>
      <c r="J2" s="729"/>
      <c r="K2" s="729"/>
    </row>
    <row r="3" spans="1:143">
      <c r="A3" s="104" t="s">
        <v>208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3"/>
      <c r="M3" s="103"/>
      <c r="N3" s="103"/>
      <c r="O3" s="103"/>
      <c r="P3" s="103"/>
      <c r="Q3" s="103"/>
      <c r="R3" s="103"/>
      <c r="S3" s="103"/>
    </row>
    <row r="4" spans="1:143">
      <c r="A4" s="730" t="s">
        <v>209</v>
      </c>
      <c r="B4" s="731"/>
      <c r="C4" s="731"/>
      <c r="D4" s="731"/>
      <c r="E4" s="731"/>
      <c r="F4" s="731"/>
      <c r="G4" s="731"/>
      <c r="H4" s="731"/>
      <c r="I4" s="731"/>
      <c r="J4" s="731"/>
      <c r="K4" s="731"/>
      <c r="L4" s="103"/>
      <c r="M4" s="103"/>
      <c r="N4" s="103"/>
      <c r="O4" s="103"/>
      <c r="P4" s="103"/>
      <c r="Q4" s="103"/>
      <c r="R4" s="103"/>
      <c r="S4" s="103"/>
    </row>
    <row r="5" spans="1:143" s="96" customFormat="1">
      <c r="A5" s="729" t="s">
        <v>210</v>
      </c>
      <c r="B5" s="729"/>
      <c r="C5" s="729"/>
      <c r="D5" s="729"/>
      <c r="E5" s="729"/>
      <c r="F5" s="729"/>
      <c r="G5" s="729"/>
      <c r="H5" s="729"/>
      <c r="I5" s="729"/>
      <c r="J5" s="729"/>
      <c r="K5" s="729"/>
      <c r="L5" s="729"/>
      <c r="M5" s="729"/>
      <c r="N5" s="94"/>
      <c r="O5" s="94"/>
      <c r="P5" s="94"/>
      <c r="Q5" s="94"/>
      <c r="R5" s="94"/>
      <c r="S5" s="94"/>
    </row>
    <row r="6" spans="1:143" s="96" customFormat="1" ht="18.75" customHeight="1">
      <c r="A6" s="732" t="s">
        <v>211</v>
      </c>
      <c r="B6" s="732"/>
      <c r="C6" s="732"/>
      <c r="D6" s="732"/>
      <c r="E6" s="732"/>
      <c r="F6" s="732"/>
      <c r="G6" s="732"/>
      <c r="H6" s="732"/>
      <c r="I6" s="732"/>
      <c r="J6" s="732"/>
      <c r="K6" s="732"/>
      <c r="L6" s="732"/>
      <c r="M6" s="732"/>
      <c r="N6" s="94"/>
      <c r="O6" s="94"/>
      <c r="P6" s="94"/>
      <c r="Q6" s="94"/>
      <c r="R6" s="94"/>
      <c r="S6" s="94"/>
    </row>
    <row r="7" spans="1:143" s="96" customFormat="1">
      <c r="A7" s="727" t="s">
        <v>212</v>
      </c>
      <c r="B7" s="727"/>
      <c r="C7" s="727"/>
      <c r="D7" s="727"/>
      <c r="E7" s="727"/>
      <c r="F7" s="727"/>
      <c r="G7" s="727"/>
      <c r="H7" s="727"/>
      <c r="I7" s="727"/>
      <c r="J7" s="727"/>
      <c r="K7" s="727"/>
      <c r="L7" s="727"/>
      <c r="M7" s="727"/>
      <c r="N7" s="667" t="s">
        <v>27</v>
      </c>
      <c r="O7" s="667"/>
      <c r="P7" s="667"/>
      <c r="Q7" s="720">
        <v>13</v>
      </c>
      <c r="R7" s="720"/>
      <c r="S7" s="58"/>
    </row>
    <row r="8" spans="1:143" s="97" customFormat="1">
      <c r="A8" s="95"/>
      <c r="B8" s="96"/>
      <c r="C8" s="96"/>
      <c r="D8" s="105"/>
      <c r="E8" s="10"/>
      <c r="F8" s="10"/>
      <c r="G8" s="10"/>
      <c r="H8" s="10"/>
      <c r="I8" s="10"/>
      <c r="J8" s="96"/>
      <c r="K8" s="96"/>
      <c r="L8" s="96"/>
      <c r="M8" s="96"/>
      <c r="N8" s="667" t="s">
        <v>28</v>
      </c>
      <c r="O8" s="667"/>
      <c r="P8" s="667"/>
      <c r="Q8" s="106" t="s">
        <v>280</v>
      </c>
      <c r="R8" s="58"/>
      <c r="S8" s="96"/>
    </row>
    <row r="9" spans="1:143" s="107" customFormat="1">
      <c r="A9" s="96" t="s">
        <v>29</v>
      </c>
      <c r="B9" s="96"/>
      <c r="C9" s="96" t="s">
        <v>82</v>
      </c>
      <c r="D9" s="105"/>
      <c r="E9" s="10" t="s">
        <v>430</v>
      </c>
      <c r="F9" s="10"/>
      <c r="G9" s="96"/>
      <c r="H9" s="96"/>
      <c r="I9" s="96"/>
      <c r="J9" s="96"/>
      <c r="K9" s="96"/>
      <c r="L9" s="96"/>
      <c r="M9" s="96"/>
      <c r="N9" s="667" t="s">
        <v>31</v>
      </c>
      <c r="O9" s="667"/>
      <c r="P9" s="667"/>
      <c r="Q9" s="719">
        <f>F13</f>
        <v>41500</v>
      </c>
      <c r="R9" s="720"/>
      <c r="S9" s="96" t="s">
        <v>58</v>
      </c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</row>
    <row r="10" spans="1:143">
      <c r="A10" s="715" t="s">
        <v>11</v>
      </c>
      <c r="B10" s="715" t="s">
        <v>32</v>
      </c>
      <c r="C10" s="715" t="s">
        <v>33</v>
      </c>
      <c r="D10" s="721" t="s">
        <v>94</v>
      </c>
      <c r="E10" s="721" t="s">
        <v>61</v>
      </c>
      <c r="F10" s="721" t="s">
        <v>95</v>
      </c>
      <c r="G10" s="724" t="s">
        <v>62</v>
      </c>
      <c r="H10" s="725"/>
      <c r="I10" s="725"/>
      <c r="J10" s="725"/>
      <c r="K10" s="725"/>
      <c r="L10" s="725"/>
      <c r="M10" s="725"/>
      <c r="N10" s="725"/>
      <c r="O10" s="725"/>
      <c r="P10" s="725"/>
      <c r="Q10" s="725"/>
      <c r="R10" s="726"/>
      <c r="S10" s="715" t="s">
        <v>38</v>
      </c>
    </row>
    <row r="11" spans="1:143">
      <c r="A11" s="716"/>
      <c r="B11" s="716"/>
      <c r="C11" s="716"/>
      <c r="D11" s="722"/>
      <c r="E11" s="722"/>
      <c r="F11" s="722"/>
      <c r="G11" s="718" t="s">
        <v>39</v>
      </c>
      <c r="H11" s="718"/>
      <c r="I11" s="718"/>
      <c r="J11" s="718" t="s">
        <v>40</v>
      </c>
      <c r="K11" s="718"/>
      <c r="L11" s="718"/>
      <c r="M11" s="718" t="s">
        <v>41</v>
      </c>
      <c r="N11" s="718"/>
      <c r="O11" s="718"/>
      <c r="P11" s="718" t="s">
        <v>42</v>
      </c>
      <c r="Q11" s="718"/>
      <c r="R11" s="718"/>
      <c r="S11" s="716"/>
    </row>
    <row r="12" spans="1:143" ht="21" customHeight="1">
      <c r="A12" s="717"/>
      <c r="B12" s="716"/>
      <c r="C12" s="717"/>
      <c r="D12" s="716"/>
      <c r="E12" s="723"/>
      <c r="F12" s="723"/>
      <c r="G12" s="98" t="s">
        <v>96</v>
      </c>
      <c r="H12" s="98" t="s">
        <v>97</v>
      </c>
      <c r="I12" s="108" t="s">
        <v>98</v>
      </c>
      <c r="J12" s="108" t="s">
        <v>99</v>
      </c>
      <c r="K12" s="108" t="s">
        <v>100</v>
      </c>
      <c r="L12" s="108" t="s">
        <v>101</v>
      </c>
      <c r="M12" s="108" t="s">
        <v>102</v>
      </c>
      <c r="N12" s="108" t="s">
        <v>103</v>
      </c>
      <c r="O12" s="108" t="s">
        <v>104</v>
      </c>
      <c r="P12" s="108" t="s">
        <v>105</v>
      </c>
      <c r="Q12" s="108" t="s">
        <v>106</v>
      </c>
      <c r="R12" s="108" t="s">
        <v>107</v>
      </c>
      <c r="S12" s="717"/>
    </row>
    <row r="13" spans="1:143" ht="18.75" customHeight="1">
      <c r="A13" s="537">
        <v>13</v>
      </c>
      <c r="B13" s="110" t="s">
        <v>146</v>
      </c>
      <c r="C13" s="542" t="s">
        <v>459</v>
      </c>
      <c r="D13" s="544" t="s">
        <v>453</v>
      </c>
      <c r="E13" s="546" t="s">
        <v>64</v>
      </c>
      <c r="F13" s="178">
        <f>SUM(H13:R13)</f>
        <v>41500</v>
      </c>
      <c r="G13" s="179"/>
      <c r="H13" s="180">
        <v>28500</v>
      </c>
      <c r="I13" s="181"/>
      <c r="J13" s="180">
        <v>6000</v>
      </c>
      <c r="K13" s="181"/>
      <c r="L13" s="180">
        <v>7000</v>
      </c>
      <c r="M13" s="181"/>
      <c r="N13" s="181"/>
      <c r="O13" s="181"/>
      <c r="P13" s="181"/>
      <c r="Q13" s="181"/>
      <c r="R13" s="181"/>
      <c r="S13" s="112" t="s">
        <v>147</v>
      </c>
      <c r="U13" s="102" t="s">
        <v>66</v>
      </c>
      <c r="V13" s="48">
        <v>29500</v>
      </c>
      <c r="W13" s="101">
        <f>+V13/V18*100</f>
        <v>80.821917808219183</v>
      </c>
    </row>
    <row r="14" spans="1:143">
      <c r="A14" s="538"/>
      <c r="B14" s="114" t="s">
        <v>148</v>
      </c>
      <c r="C14" s="542" t="s">
        <v>460</v>
      </c>
      <c r="D14" s="545" t="s">
        <v>452</v>
      </c>
      <c r="E14" s="540"/>
      <c r="F14" s="115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2" t="s">
        <v>149</v>
      </c>
      <c r="U14" s="102" t="s">
        <v>67</v>
      </c>
      <c r="V14" s="48">
        <v>0</v>
      </c>
      <c r="W14" s="101">
        <f>+V14/V18*100</f>
        <v>0</v>
      </c>
    </row>
    <row r="15" spans="1:143">
      <c r="A15" s="538"/>
      <c r="B15" s="114" t="s">
        <v>438</v>
      </c>
      <c r="C15" s="542" t="s">
        <v>461</v>
      </c>
      <c r="D15" s="545"/>
      <c r="E15" s="540"/>
      <c r="F15" s="116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2"/>
      <c r="U15" s="102" t="s">
        <v>68</v>
      </c>
      <c r="V15" s="48">
        <v>0</v>
      </c>
      <c r="W15" s="101">
        <f>+V15/V18*100</f>
        <v>0</v>
      </c>
    </row>
    <row r="16" spans="1:143">
      <c r="A16" s="538"/>
      <c r="B16" s="117" t="s">
        <v>71</v>
      </c>
      <c r="C16" s="542" t="s">
        <v>462</v>
      </c>
      <c r="D16" s="113"/>
      <c r="E16" s="540"/>
      <c r="F16" s="116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U16" s="102" t="s">
        <v>70</v>
      </c>
      <c r="V16" s="48">
        <v>7000</v>
      </c>
      <c r="W16" s="101">
        <f>+V16/V18*100</f>
        <v>19.17808219178082</v>
      </c>
    </row>
    <row r="17" spans="1:23" ht="19.5" customHeight="1">
      <c r="A17" s="538"/>
      <c r="B17" s="543" t="s">
        <v>429</v>
      </c>
      <c r="C17" s="542" t="s">
        <v>458</v>
      </c>
      <c r="D17" s="545" t="s">
        <v>455</v>
      </c>
      <c r="E17" s="540"/>
      <c r="F17" s="116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U17" s="102" t="s">
        <v>72</v>
      </c>
      <c r="V17" s="48"/>
      <c r="W17" s="102">
        <f>+V17/V18*100</f>
        <v>0</v>
      </c>
    </row>
    <row r="18" spans="1:23">
      <c r="A18" s="538"/>
      <c r="B18" s="111" t="s">
        <v>222</v>
      </c>
      <c r="C18" s="542"/>
      <c r="D18" s="545" t="s">
        <v>454</v>
      </c>
      <c r="E18" s="540"/>
      <c r="F18" s="116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U18" s="102" t="s">
        <v>10</v>
      </c>
      <c r="V18" s="48">
        <f>SUM(V13:V17)</f>
        <v>36500</v>
      </c>
      <c r="W18" s="101">
        <f>SUM(W13:W17)</f>
        <v>100</v>
      </c>
    </row>
    <row r="19" spans="1:23">
      <c r="A19" s="538"/>
      <c r="B19" s="111"/>
      <c r="C19" s="542"/>
      <c r="D19" s="545" t="s">
        <v>456</v>
      </c>
      <c r="E19" s="540"/>
      <c r="F19" s="116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23">
      <c r="A20" s="538"/>
      <c r="B20" s="111"/>
      <c r="C20" s="542"/>
      <c r="D20" s="545" t="s">
        <v>457</v>
      </c>
      <c r="E20" s="540"/>
      <c r="F20" s="116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U20" s="102" t="s">
        <v>73</v>
      </c>
      <c r="V20" s="102" t="s">
        <v>74</v>
      </c>
      <c r="W20" s="118" t="s">
        <v>75</v>
      </c>
    </row>
    <row r="21" spans="1:23">
      <c r="A21" s="538"/>
      <c r="B21" s="111"/>
      <c r="C21" s="542"/>
      <c r="D21" s="113"/>
      <c r="E21" s="540"/>
      <c r="F21" s="116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U21" s="102" t="s">
        <v>39</v>
      </c>
      <c r="V21" s="119">
        <f>G13+H13+I13</f>
        <v>28500</v>
      </c>
      <c r="W21" s="101">
        <f>+V21/V25*100</f>
        <v>78.082191780821915</v>
      </c>
    </row>
    <row r="22" spans="1:23">
      <c r="A22" s="538"/>
      <c r="B22" s="111"/>
      <c r="C22" s="542"/>
      <c r="D22" s="113"/>
      <c r="E22" s="540"/>
      <c r="F22" s="116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U22" s="102" t="s">
        <v>40</v>
      </c>
      <c r="V22" s="119">
        <f>J13+K13+L13</f>
        <v>13000</v>
      </c>
      <c r="W22" s="101">
        <f>+V22/V25*100</f>
        <v>35.61643835616438</v>
      </c>
    </row>
    <row r="23" spans="1:23">
      <c r="A23" s="538"/>
      <c r="B23" s="543"/>
      <c r="C23" s="542"/>
      <c r="D23" s="113"/>
      <c r="E23" s="540"/>
      <c r="F23" s="116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U23" s="102" t="s">
        <v>41</v>
      </c>
      <c r="V23" s="119">
        <f>M13+N13</f>
        <v>0</v>
      </c>
      <c r="W23" s="101">
        <f>+V23/V25*100</f>
        <v>0</v>
      </c>
    </row>
    <row r="24" spans="1:23">
      <c r="A24" s="538"/>
      <c r="B24" s="111"/>
      <c r="C24" s="542"/>
      <c r="D24" s="113"/>
      <c r="E24" s="540"/>
      <c r="F24" s="116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U24" s="102" t="s">
        <v>42</v>
      </c>
      <c r="V24" s="119">
        <f>P13+Q13+R13</f>
        <v>0</v>
      </c>
      <c r="W24" s="101">
        <f>+V24/V25*100</f>
        <v>0</v>
      </c>
    </row>
    <row r="25" spans="1:23">
      <c r="A25" s="538"/>
      <c r="B25" s="111"/>
      <c r="C25" s="542"/>
      <c r="D25" s="113"/>
      <c r="E25" s="540"/>
      <c r="F25" s="116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U25" s="102" t="s">
        <v>10</v>
      </c>
      <c r="V25" s="119">
        <f>+V18</f>
        <v>36500</v>
      </c>
      <c r="W25" s="101">
        <f>+V25/V25*100</f>
        <v>100</v>
      </c>
    </row>
    <row r="26" spans="1:23">
      <c r="A26" s="538"/>
      <c r="B26" s="111"/>
      <c r="C26" s="542"/>
      <c r="D26" s="113"/>
      <c r="E26" s="540"/>
      <c r="F26" s="116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</row>
    <row r="27" spans="1:23">
      <c r="A27" s="539"/>
      <c r="B27" s="121"/>
      <c r="C27" s="547"/>
      <c r="D27" s="120"/>
      <c r="E27" s="541"/>
      <c r="F27" s="122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V27" s="123"/>
    </row>
    <row r="28" spans="1:23">
      <c r="F28" s="72"/>
      <c r="V28" s="123"/>
    </row>
    <row r="55" spans="6:6">
      <c r="F55" s="72"/>
    </row>
    <row r="56" spans="6:6">
      <c r="F56" s="72"/>
    </row>
    <row r="57" spans="6:6">
      <c r="F57" s="72"/>
    </row>
  </sheetData>
  <mergeCells count="23">
    <mergeCell ref="A7:M7"/>
    <mergeCell ref="N7:P7"/>
    <mergeCell ref="Q7:R7"/>
    <mergeCell ref="A1:S1"/>
    <mergeCell ref="A2:K2"/>
    <mergeCell ref="A4:K4"/>
    <mergeCell ref="A5:M5"/>
    <mergeCell ref="A6:M6"/>
    <mergeCell ref="N8:P8"/>
    <mergeCell ref="N9:P9"/>
    <mergeCell ref="Q9:R9"/>
    <mergeCell ref="A10:A12"/>
    <mergeCell ref="B10:B12"/>
    <mergeCell ref="C10:C12"/>
    <mergeCell ref="D10:D12"/>
    <mergeCell ref="E10:E12"/>
    <mergeCell ref="F10:F12"/>
    <mergeCell ref="G10:R10"/>
    <mergeCell ref="S10:S12"/>
    <mergeCell ref="G11:I11"/>
    <mergeCell ref="J11:L11"/>
    <mergeCell ref="M11:O11"/>
    <mergeCell ref="P11:R11"/>
  </mergeCells>
  <pageMargins left="0.70866141732283461" right="0.19685039370078741" top="0.59055118110236215" bottom="1.3779527559055118" header="0" footer="0"/>
  <pageSetup paperSize="9" scale="59" fitToHeight="0" orientation="landscape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C9D68-F980-42BD-BB85-C694CA495F55}">
  <dimension ref="A1:EM58"/>
  <sheetViews>
    <sheetView tabSelected="1" topLeftCell="A4" workbookViewId="0">
      <selection activeCell="T27" sqref="T27"/>
    </sheetView>
  </sheetViews>
  <sheetFormatPr defaultColWidth="9" defaultRowHeight="21.75"/>
  <cols>
    <col min="1" max="1" width="5.7109375" style="124" customWidth="1"/>
    <col min="2" max="2" width="28.28515625" style="94" customWidth="1"/>
    <col min="3" max="3" width="30.28515625" style="94" customWidth="1"/>
    <col min="4" max="4" width="18" style="94" customWidth="1"/>
    <col min="5" max="6" width="9.5703125" style="94" customWidth="1"/>
    <col min="7" max="18" width="5" style="94" customWidth="1"/>
    <col min="19" max="19" width="18.140625" style="94" customWidth="1"/>
    <col min="20" max="20" width="9.5703125" style="94" customWidth="1"/>
    <col min="21" max="21" width="14.5703125" style="94" customWidth="1"/>
    <col min="22" max="23" width="9" style="94"/>
    <col min="24" max="24" width="9.42578125" style="94" customWidth="1"/>
    <col min="25" max="16384" width="9" style="94"/>
  </cols>
  <sheetData>
    <row r="1" spans="1:143">
      <c r="A1" s="728" t="s">
        <v>304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8"/>
      <c r="O1" s="728"/>
      <c r="P1" s="728"/>
      <c r="Q1" s="728"/>
      <c r="R1" s="728"/>
      <c r="S1" s="728"/>
    </row>
    <row r="2" spans="1:143">
      <c r="A2" s="729" t="s">
        <v>207</v>
      </c>
      <c r="B2" s="729"/>
      <c r="C2" s="729"/>
      <c r="D2" s="729"/>
      <c r="E2" s="729"/>
      <c r="F2" s="729"/>
      <c r="G2" s="729"/>
      <c r="H2" s="729"/>
      <c r="I2" s="729"/>
      <c r="J2" s="729"/>
      <c r="K2" s="729"/>
    </row>
    <row r="3" spans="1:143">
      <c r="A3" s="104" t="s">
        <v>208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3"/>
      <c r="M3" s="103"/>
      <c r="N3" s="103"/>
      <c r="O3" s="103"/>
      <c r="P3" s="103"/>
      <c r="Q3" s="103"/>
      <c r="R3" s="103"/>
      <c r="S3" s="103"/>
    </row>
    <row r="4" spans="1:143">
      <c r="A4" s="730" t="s">
        <v>209</v>
      </c>
      <c r="B4" s="731"/>
      <c r="C4" s="731"/>
      <c r="D4" s="731"/>
      <c r="E4" s="731"/>
      <c r="F4" s="731"/>
      <c r="G4" s="731"/>
      <c r="H4" s="731"/>
      <c r="I4" s="731"/>
      <c r="J4" s="731"/>
      <c r="K4" s="731"/>
      <c r="L4" s="103"/>
      <c r="M4" s="103"/>
      <c r="N4" s="103"/>
      <c r="O4" s="103"/>
      <c r="P4" s="103"/>
      <c r="Q4" s="103"/>
      <c r="R4" s="103"/>
      <c r="S4" s="103"/>
    </row>
    <row r="5" spans="1:143" s="96" customFormat="1">
      <c r="A5" s="729" t="s">
        <v>210</v>
      </c>
      <c r="B5" s="729"/>
      <c r="C5" s="729"/>
      <c r="D5" s="729"/>
      <c r="E5" s="729"/>
      <c r="F5" s="729"/>
      <c r="G5" s="729"/>
      <c r="H5" s="729"/>
      <c r="I5" s="729"/>
      <c r="J5" s="729"/>
      <c r="K5" s="729"/>
      <c r="L5" s="729"/>
      <c r="M5" s="729"/>
      <c r="N5" s="94"/>
      <c r="O5" s="94"/>
      <c r="P5" s="94"/>
      <c r="Q5" s="94"/>
      <c r="R5" s="94"/>
      <c r="S5" s="94"/>
    </row>
    <row r="6" spans="1:143" s="96" customFormat="1" ht="18.75" customHeight="1">
      <c r="A6" s="732" t="s">
        <v>211</v>
      </c>
      <c r="B6" s="732"/>
      <c r="C6" s="732"/>
      <c r="D6" s="732"/>
      <c r="E6" s="732"/>
      <c r="F6" s="732"/>
      <c r="G6" s="732"/>
      <c r="H6" s="732"/>
      <c r="I6" s="732"/>
      <c r="J6" s="732"/>
      <c r="K6" s="732"/>
      <c r="L6" s="732"/>
      <c r="M6" s="732"/>
      <c r="N6" s="94"/>
      <c r="O6" s="94"/>
      <c r="P6" s="94"/>
      <c r="Q6" s="94"/>
      <c r="R6" s="94"/>
      <c r="S6" s="94"/>
    </row>
    <row r="7" spans="1:143" s="96" customFormat="1">
      <c r="A7" s="727" t="s">
        <v>212</v>
      </c>
      <c r="B7" s="727"/>
      <c r="C7" s="727"/>
      <c r="D7" s="727"/>
      <c r="E7" s="727"/>
      <c r="F7" s="727"/>
      <c r="G7" s="727"/>
      <c r="H7" s="727"/>
      <c r="I7" s="727"/>
      <c r="J7" s="727"/>
      <c r="K7" s="727"/>
      <c r="L7" s="727"/>
      <c r="M7" s="727"/>
      <c r="N7" s="10" t="s">
        <v>27</v>
      </c>
      <c r="Q7" s="720"/>
      <c r="R7" s="720"/>
      <c r="S7" s="58">
        <v>14</v>
      </c>
    </row>
    <row r="8" spans="1:143" s="97" customFormat="1" ht="24">
      <c r="A8" s="95"/>
      <c r="B8" s="96"/>
      <c r="C8" s="96"/>
      <c r="D8" s="105"/>
      <c r="E8" s="10"/>
      <c r="F8" s="10"/>
      <c r="G8" s="10"/>
      <c r="H8" s="10"/>
      <c r="I8" s="10"/>
      <c r="J8" s="96"/>
      <c r="K8" s="96"/>
      <c r="L8" s="96"/>
      <c r="M8" s="96"/>
      <c r="N8" s="10" t="s">
        <v>28</v>
      </c>
      <c r="Q8" s="106"/>
      <c r="R8" s="58"/>
      <c r="S8" s="525" t="s">
        <v>281</v>
      </c>
    </row>
    <row r="9" spans="1:143" s="107" customFormat="1">
      <c r="A9" s="96" t="s">
        <v>29</v>
      </c>
      <c r="B9" s="96"/>
      <c r="C9" s="96" t="s">
        <v>92</v>
      </c>
      <c r="D9" s="96"/>
      <c r="E9" s="96" t="s">
        <v>93</v>
      </c>
      <c r="F9" s="10"/>
      <c r="G9" s="96"/>
      <c r="H9" s="96"/>
      <c r="I9" s="96"/>
      <c r="J9" s="96"/>
      <c r="K9" s="96"/>
      <c r="L9" s="96"/>
      <c r="M9" s="96"/>
      <c r="N9" s="667" t="s">
        <v>31</v>
      </c>
      <c r="O9" s="667"/>
      <c r="P9" s="667"/>
      <c r="Q9" s="719">
        <f>F13</f>
        <v>16000</v>
      </c>
      <c r="R9" s="720"/>
      <c r="S9" s="97" t="s">
        <v>58</v>
      </c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</row>
    <row r="10" spans="1:143">
      <c r="A10" s="715" t="s">
        <v>11</v>
      </c>
      <c r="B10" s="715" t="s">
        <v>32</v>
      </c>
      <c r="C10" s="715" t="s">
        <v>33</v>
      </c>
      <c r="D10" s="721" t="s">
        <v>94</v>
      </c>
      <c r="E10" s="721" t="s">
        <v>61</v>
      </c>
      <c r="F10" s="721" t="s">
        <v>95</v>
      </c>
      <c r="G10" s="724" t="s">
        <v>62</v>
      </c>
      <c r="H10" s="725"/>
      <c r="I10" s="725"/>
      <c r="J10" s="725"/>
      <c r="K10" s="725"/>
      <c r="L10" s="725"/>
      <c r="M10" s="725"/>
      <c r="N10" s="725"/>
      <c r="O10" s="725"/>
      <c r="P10" s="725"/>
      <c r="Q10" s="725"/>
      <c r="R10" s="726"/>
      <c r="S10" s="715" t="s">
        <v>38</v>
      </c>
    </row>
    <row r="11" spans="1:143">
      <c r="A11" s="716"/>
      <c r="B11" s="716"/>
      <c r="C11" s="716"/>
      <c r="D11" s="722"/>
      <c r="E11" s="722"/>
      <c r="F11" s="722"/>
      <c r="G11" s="733" t="s">
        <v>39</v>
      </c>
      <c r="H11" s="733"/>
      <c r="I11" s="733"/>
      <c r="J11" s="733" t="s">
        <v>40</v>
      </c>
      <c r="K11" s="733"/>
      <c r="L11" s="733"/>
      <c r="M11" s="733" t="s">
        <v>41</v>
      </c>
      <c r="N11" s="733"/>
      <c r="O11" s="733"/>
      <c r="P11" s="733" t="s">
        <v>42</v>
      </c>
      <c r="Q11" s="733"/>
      <c r="R11" s="733"/>
      <c r="S11" s="716"/>
    </row>
    <row r="12" spans="1:143">
      <c r="A12" s="717"/>
      <c r="B12" s="717"/>
      <c r="C12" s="717"/>
      <c r="D12" s="717"/>
      <c r="E12" s="723"/>
      <c r="F12" s="723"/>
      <c r="G12" s="98" t="s">
        <v>96</v>
      </c>
      <c r="H12" s="98" t="s">
        <v>97</v>
      </c>
      <c r="I12" s="108" t="s">
        <v>98</v>
      </c>
      <c r="J12" s="108" t="s">
        <v>99</v>
      </c>
      <c r="K12" s="108" t="s">
        <v>100</v>
      </c>
      <c r="L12" s="108" t="s">
        <v>101</v>
      </c>
      <c r="M12" s="108" t="s">
        <v>102</v>
      </c>
      <c r="N12" s="108" t="s">
        <v>103</v>
      </c>
      <c r="O12" s="108" t="s">
        <v>104</v>
      </c>
      <c r="P12" s="108" t="s">
        <v>105</v>
      </c>
      <c r="Q12" s="108" t="s">
        <v>106</v>
      </c>
      <c r="R12" s="108" t="s">
        <v>107</v>
      </c>
      <c r="S12" s="717"/>
    </row>
    <row r="13" spans="1:143" ht="19.5" customHeight="1">
      <c r="A13" s="109">
        <v>14</v>
      </c>
      <c r="B13" s="125" t="s">
        <v>150</v>
      </c>
      <c r="C13" s="126" t="s">
        <v>216</v>
      </c>
      <c r="D13" s="126" t="s">
        <v>217</v>
      </c>
      <c r="E13" s="127" t="s">
        <v>64</v>
      </c>
      <c r="F13" s="174">
        <f>I13+L13+O13+Q13</f>
        <v>16000</v>
      </c>
      <c r="G13" s="175"/>
      <c r="H13" s="176"/>
      <c r="I13" s="177">
        <v>4000</v>
      </c>
      <c r="J13" s="177"/>
      <c r="K13" s="176"/>
      <c r="L13" s="177">
        <v>4000</v>
      </c>
      <c r="M13" s="177"/>
      <c r="N13" s="177"/>
      <c r="O13" s="177">
        <v>4000</v>
      </c>
      <c r="P13" s="177"/>
      <c r="Q13" s="177">
        <v>4000</v>
      </c>
      <c r="R13" s="177"/>
      <c r="S13" s="112" t="s">
        <v>147</v>
      </c>
      <c r="U13" s="102" t="s">
        <v>66</v>
      </c>
      <c r="V13" s="48">
        <f>Q9</f>
        <v>16000</v>
      </c>
      <c r="W13" s="101">
        <f>+V13/V18*100</f>
        <v>100</v>
      </c>
    </row>
    <row r="14" spans="1:143" ht="21.75" customHeight="1">
      <c r="A14" s="128"/>
      <c r="B14" s="129" t="s">
        <v>151</v>
      </c>
      <c r="C14" s="126" t="s">
        <v>26</v>
      </c>
      <c r="D14" s="126" t="s">
        <v>218</v>
      </c>
      <c r="E14" s="126"/>
      <c r="F14" s="69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12" t="s">
        <v>149</v>
      </c>
      <c r="U14" s="102" t="s">
        <v>67</v>
      </c>
      <c r="V14" s="48">
        <v>0</v>
      </c>
      <c r="W14" s="101">
        <f>+V14/V18*100</f>
        <v>0</v>
      </c>
    </row>
    <row r="15" spans="1:143">
      <c r="A15" s="128"/>
      <c r="B15" s="130" t="s">
        <v>71</v>
      </c>
      <c r="C15" s="126"/>
      <c r="D15" s="126" t="s">
        <v>152</v>
      </c>
      <c r="E15" s="126"/>
      <c r="F15" s="70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12"/>
      <c r="U15" s="102" t="s">
        <v>68</v>
      </c>
      <c r="V15" s="48">
        <v>0</v>
      </c>
      <c r="W15" s="101">
        <f>+V15/V18*100</f>
        <v>0</v>
      </c>
    </row>
    <row r="16" spans="1:143">
      <c r="A16" s="128"/>
      <c r="B16" s="94" t="s">
        <v>213</v>
      </c>
      <c r="C16" s="131"/>
      <c r="D16" s="126" t="s">
        <v>153</v>
      </c>
      <c r="E16" s="126"/>
      <c r="F16" s="70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U16" s="102" t="s">
        <v>70</v>
      </c>
      <c r="V16" s="48"/>
      <c r="W16" s="101">
        <f>+V16/V18*100</f>
        <v>0</v>
      </c>
    </row>
    <row r="17" spans="1:23">
      <c r="A17" s="128"/>
      <c r="B17" s="132" t="s">
        <v>214</v>
      </c>
      <c r="D17" s="126" t="s">
        <v>154</v>
      </c>
      <c r="E17" s="126"/>
      <c r="F17" s="70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U17" s="102" t="s">
        <v>72</v>
      </c>
      <c r="V17" s="48"/>
      <c r="W17" s="102">
        <f>+V17/V18*100</f>
        <v>0</v>
      </c>
    </row>
    <row r="18" spans="1:23">
      <c r="A18" s="128"/>
      <c r="B18" s="126" t="s">
        <v>215</v>
      </c>
      <c r="C18" s="126"/>
      <c r="D18" s="126" t="s">
        <v>219</v>
      </c>
      <c r="E18" s="126"/>
      <c r="F18" s="70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U18" s="102" t="s">
        <v>10</v>
      </c>
      <c r="V18" s="48">
        <f>SUM(V13:V17)</f>
        <v>16000</v>
      </c>
      <c r="W18" s="101">
        <f>SUM(W13:W17)</f>
        <v>100</v>
      </c>
    </row>
    <row r="19" spans="1:23">
      <c r="A19" s="128"/>
      <c r="B19" s="126" t="s">
        <v>151</v>
      </c>
      <c r="C19" s="126"/>
      <c r="D19" s="126" t="s">
        <v>220</v>
      </c>
      <c r="E19" s="126"/>
      <c r="F19" s="70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23">
      <c r="A20" s="128"/>
      <c r="C20" s="126"/>
      <c r="D20" s="126" t="s">
        <v>221</v>
      </c>
      <c r="E20" s="126"/>
      <c r="F20" s="70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U20" s="102" t="s">
        <v>73</v>
      </c>
      <c r="V20" s="102" t="s">
        <v>74</v>
      </c>
      <c r="W20" s="118" t="s">
        <v>75</v>
      </c>
    </row>
    <row r="21" spans="1:23">
      <c r="A21" s="128"/>
      <c r="B21" s="132"/>
      <c r="C21" s="126"/>
      <c r="D21" s="129" t="s">
        <v>155</v>
      </c>
      <c r="E21" s="126"/>
      <c r="F21" s="70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U21" s="102" t="s">
        <v>39</v>
      </c>
      <c r="V21" s="119">
        <f>G13+H13+I13</f>
        <v>4000</v>
      </c>
      <c r="W21" s="101">
        <f>+V21/V25*100</f>
        <v>25</v>
      </c>
    </row>
    <row r="22" spans="1:23">
      <c r="A22" s="128"/>
      <c r="B22" s="126"/>
      <c r="C22" s="126"/>
      <c r="E22" s="126"/>
      <c r="F22" s="70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U22" s="102" t="s">
        <v>40</v>
      </c>
      <c r="V22" s="119">
        <f>J13+K13+L13</f>
        <v>4000</v>
      </c>
      <c r="W22" s="101">
        <f>+V22/V25*100</f>
        <v>25</v>
      </c>
    </row>
    <row r="23" spans="1:23">
      <c r="A23" s="128"/>
      <c r="B23" s="126"/>
      <c r="C23" s="126"/>
      <c r="D23" s="126"/>
      <c r="E23" s="126"/>
      <c r="F23" s="70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U23" s="102" t="s">
        <v>41</v>
      </c>
      <c r="V23" s="119">
        <f>M13+N13+O13</f>
        <v>4000</v>
      </c>
      <c r="W23" s="101">
        <f>+V23/V25*100</f>
        <v>25</v>
      </c>
    </row>
    <row r="24" spans="1:23">
      <c r="A24" s="128"/>
      <c r="B24" s="126"/>
      <c r="C24" s="126"/>
      <c r="D24" s="126"/>
      <c r="E24" s="126"/>
      <c r="F24" s="70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U24" s="102" t="s">
        <v>42</v>
      </c>
      <c r="V24" s="119">
        <f>P13+Q13+R13</f>
        <v>4000</v>
      </c>
      <c r="W24" s="101">
        <f>+V24/V25*100</f>
        <v>25</v>
      </c>
    </row>
    <row r="25" spans="1:23">
      <c r="A25" s="133"/>
      <c r="B25" s="134"/>
      <c r="C25" s="134"/>
      <c r="D25" s="134"/>
      <c r="E25" s="134"/>
      <c r="F25" s="71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U25" s="102" t="s">
        <v>10</v>
      </c>
      <c r="V25" s="119">
        <f>+V18</f>
        <v>16000</v>
      </c>
      <c r="W25" s="101">
        <f>+V25/V25*100</f>
        <v>100</v>
      </c>
    </row>
    <row r="26" spans="1:23">
      <c r="F26" s="72"/>
    </row>
    <row r="27" spans="1:23">
      <c r="F27" s="72"/>
      <c r="V27" s="123"/>
    </row>
    <row r="28" spans="1:23">
      <c r="F28" s="72"/>
      <c r="T28" s="73"/>
      <c r="V28" s="123"/>
    </row>
    <row r="29" spans="1:23">
      <c r="T29" s="73"/>
    </row>
    <row r="30" spans="1:23">
      <c r="T30" s="73"/>
    </row>
    <row r="31" spans="1:23">
      <c r="T31" s="73"/>
    </row>
    <row r="32" spans="1:23">
      <c r="T32" s="73"/>
    </row>
    <row r="33" spans="20:20">
      <c r="T33" s="73"/>
    </row>
    <row r="34" spans="20:20">
      <c r="T34" s="73"/>
    </row>
    <row r="35" spans="20:20">
      <c r="T35" s="73"/>
    </row>
    <row r="36" spans="20:20">
      <c r="T36" s="73"/>
    </row>
    <row r="37" spans="20:20">
      <c r="T37" s="123"/>
    </row>
    <row r="56" spans="6:6">
      <c r="F56" s="72"/>
    </row>
    <row r="57" spans="6:6">
      <c r="F57" s="72"/>
    </row>
    <row r="58" spans="6:6">
      <c r="F58" s="72"/>
    </row>
  </sheetData>
  <mergeCells count="21">
    <mergeCell ref="A7:M7"/>
    <mergeCell ref="Q7:R7"/>
    <mergeCell ref="A1:S1"/>
    <mergeCell ref="A2:K2"/>
    <mergeCell ref="A4:K4"/>
    <mergeCell ref="A5:M5"/>
    <mergeCell ref="A6:M6"/>
    <mergeCell ref="N9:P9"/>
    <mergeCell ref="Q9:R9"/>
    <mergeCell ref="A10:A12"/>
    <mergeCell ref="B10:B12"/>
    <mergeCell ref="C10:C12"/>
    <mergeCell ref="D10:D12"/>
    <mergeCell ref="E10:E12"/>
    <mergeCell ref="F10:F12"/>
    <mergeCell ref="G10:R10"/>
    <mergeCell ref="S10:S12"/>
    <mergeCell ref="G11:I11"/>
    <mergeCell ref="J11:L11"/>
    <mergeCell ref="M11:O11"/>
    <mergeCell ref="P11:R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04512-4016-457D-A24E-D89E0BC87078}">
  <dimension ref="A1:S47"/>
  <sheetViews>
    <sheetView topLeftCell="A4" workbookViewId="0">
      <selection activeCell="P26" sqref="P26"/>
    </sheetView>
  </sheetViews>
  <sheetFormatPr defaultColWidth="8.7109375" defaultRowHeight="18" customHeight="1"/>
  <cols>
    <col min="1" max="1" width="4.140625" customWidth="1"/>
    <col min="2" max="2" width="33" customWidth="1"/>
    <col min="3" max="3" width="33.28515625" customWidth="1"/>
    <col min="4" max="4" width="15.5703125" customWidth="1"/>
    <col min="5" max="5" width="8.42578125" customWidth="1"/>
    <col min="6" max="6" width="9.42578125" customWidth="1"/>
    <col min="7" max="7" width="4.42578125" customWidth="1"/>
    <col min="8" max="8" width="4" customWidth="1"/>
    <col min="9" max="10" width="4.7109375" customWidth="1"/>
    <col min="11" max="11" width="4.28515625" customWidth="1"/>
    <col min="12" max="12" width="4.42578125" customWidth="1"/>
    <col min="13" max="13" width="4.7109375" customWidth="1"/>
    <col min="14" max="14" width="4.42578125" customWidth="1"/>
    <col min="15" max="15" width="4.85546875" customWidth="1"/>
    <col min="16" max="17" width="4.42578125" customWidth="1"/>
    <col min="18" max="18" width="3.85546875" customWidth="1"/>
    <col min="19" max="19" width="12.42578125" customWidth="1"/>
  </cols>
  <sheetData>
    <row r="1" spans="1:19" ht="21.7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24">
      <c r="A2" s="576" t="s">
        <v>304</v>
      </c>
      <c r="B2" s="576"/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</row>
    <row r="3" spans="1:19" ht="24">
      <c r="A3" s="577" t="s">
        <v>387</v>
      </c>
      <c r="B3" s="577"/>
      <c r="C3" s="577"/>
      <c r="D3" s="577"/>
      <c r="E3" s="577"/>
      <c r="F3" s="577"/>
      <c r="G3" s="577"/>
      <c r="H3" s="577"/>
      <c r="I3" s="577"/>
      <c r="J3" s="577"/>
      <c r="K3" s="577"/>
      <c r="L3" s="400"/>
      <c r="M3" s="400"/>
      <c r="N3" s="400"/>
      <c r="O3" s="400"/>
      <c r="P3" s="400"/>
      <c r="Q3" s="400"/>
      <c r="R3" s="400"/>
      <c r="S3" s="400"/>
    </row>
    <row r="4" spans="1:19" ht="24">
      <c r="A4" s="401" t="s">
        <v>169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399"/>
      <c r="M4" s="399"/>
      <c r="N4" s="399"/>
      <c r="O4" s="399"/>
      <c r="P4" s="399"/>
      <c r="Q4" s="399"/>
      <c r="R4" s="399"/>
      <c r="S4" s="399"/>
    </row>
    <row r="5" spans="1:19" ht="24">
      <c r="A5" s="578" t="s">
        <v>388</v>
      </c>
      <c r="B5" s="578"/>
      <c r="C5" s="578"/>
      <c r="D5" s="578"/>
      <c r="E5" s="578"/>
      <c r="F5" s="578"/>
      <c r="G5" s="578"/>
      <c r="H5" s="578"/>
      <c r="I5" s="578"/>
      <c r="J5" s="578"/>
      <c r="K5" s="578"/>
      <c r="L5" s="399"/>
      <c r="M5" s="399"/>
      <c r="N5" s="399"/>
      <c r="O5" s="399"/>
      <c r="P5" s="399"/>
      <c r="Q5" s="399"/>
      <c r="R5" s="399"/>
      <c r="S5" s="399"/>
    </row>
    <row r="6" spans="1:19" ht="24">
      <c r="A6" s="577" t="s">
        <v>389</v>
      </c>
      <c r="B6" s="577"/>
      <c r="C6" s="577"/>
      <c r="D6" s="577"/>
      <c r="E6" s="577"/>
      <c r="F6" s="577"/>
      <c r="G6" s="577"/>
      <c r="H6" s="577"/>
      <c r="I6" s="577"/>
      <c r="J6" s="577"/>
      <c r="K6" s="577"/>
      <c r="L6" s="400"/>
      <c r="M6" s="400"/>
      <c r="N6" s="400"/>
      <c r="O6" s="400"/>
      <c r="P6" s="400"/>
      <c r="Q6" s="400"/>
      <c r="R6" s="400"/>
      <c r="S6" s="400"/>
    </row>
    <row r="7" spans="1:19" ht="24">
      <c r="A7" s="402" t="s">
        <v>170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3" t="s">
        <v>27</v>
      </c>
      <c r="O7" s="404"/>
      <c r="P7" s="404"/>
      <c r="Q7" s="405"/>
      <c r="R7" s="326">
        <v>1</v>
      </c>
      <c r="S7" s="326"/>
    </row>
    <row r="8" spans="1:19" ht="24">
      <c r="A8" s="579" t="s">
        <v>390</v>
      </c>
      <c r="B8" s="579"/>
      <c r="C8" s="579"/>
      <c r="D8" s="579"/>
      <c r="E8" s="579"/>
      <c r="F8" s="579"/>
      <c r="G8" s="579"/>
      <c r="H8" s="579"/>
      <c r="I8" s="579"/>
      <c r="J8" s="579"/>
      <c r="K8" s="579"/>
      <c r="L8" s="403"/>
      <c r="M8" s="580" t="s">
        <v>28</v>
      </c>
      <c r="N8" s="580"/>
      <c r="O8" s="580"/>
      <c r="P8" s="580"/>
      <c r="Q8" s="526" t="s">
        <v>277</v>
      </c>
      <c r="R8" s="406"/>
      <c r="S8" s="406"/>
    </row>
    <row r="9" spans="1:19" ht="24">
      <c r="A9" s="407" t="s">
        <v>29</v>
      </c>
      <c r="B9" s="408"/>
      <c r="C9" s="408" t="s">
        <v>145</v>
      </c>
      <c r="D9" s="408" t="s">
        <v>171</v>
      </c>
      <c r="E9" s="409"/>
      <c r="F9" s="409"/>
      <c r="G9" s="409"/>
      <c r="H9" s="410"/>
      <c r="I9" s="411"/>
      <c r="J9" s="411"/>
      <c r="K9" s="411"/>
      <c r="L9" s="411"/>
      <c r="M9" s="562" t="s">
        <v>31</v>
      </c>
      <c r="N9" s="562"/>
      <c r="O9" s="562"/>
      <c r="P9" s="562"/>
      <c r="Q9" s="563">
        <v>30600</v>
      </c>
      <c r="R9" s="563"/>
      <c r="S9" s="408" t="s">
        <v>58</v>
      </c>
    </row>
    <row r="10" spans="1:19" ht="21.75">
      <c r="A10" s="564" t="s">
        <v>11</v>
      </c>
      <c r="B10" s="564" t="s">
        <v>32</v>
      </c>
      <c r="C10" s="564" t="s">
        <v>33</v>
      </c>
      <c r="D10" s="567" t="s">
        <v>34</v>
      </c>
      <c r="E10" s="570" t="s">
        <v>61</v>
      </c>
      <c r="F10" s="573" t="s">
        <v>95</v>
      </c>
      <c r="G10" s="559" t="s">
        <v>62</v>
      </c>
      <c r="H10" s="560"/>
      <c r="I10" s="560"/>
      <c r="J10" s="560"/>
      <c r="K10" s="560"/>
      <c r="L10" s="560"/>
      <c r="M10" s="560"/>
      <c r="N10" s="560"/>
      <c r="O10" s="560"/>
      <c r="P10" s="560"/>
      <c r="Q10" s="560"/>
      <c r="R10" s="561"/>
      <c r="S10" s="556" t="s">
        <v>38</v>
      </c>
    </row>
    <row r="11" spans="1:19" ht="21.75">
      <c r="A11" s="565"/>
      <c r="B11" s="565"/>
      <c r="C11" s="565"/>
      <c r="D11" s="568"/>
      <c r="E11" s="571"/>
      <c r="F11" s="574"/>
      <c r="G11" s="559" t="s">
        <v>39</v>
      </c>
      <c r="H11" s="560"/>
      <c r="I11" s="561"/>
      <c r="J11" s="559" t="s">
        <v>40</v>
      </c>
      <c r="K11" s="560"/>
      <c r="L11" s="561"/>
      <c r="M11" s="559" t="s">
        <v>41</v>
      </c>
      <c r="N11" s="560"/>
      <c r="O11" s="561"/>
      <c r="P11" s="559" t="s">
        <v>42</v>
      </c>
      <c r="Q11" s="560"/>
      <c r="R11" s="561"/>
      <c r="S11" s="557"/>
    </row>
    <row r="12" spans="1:19" ht="21.75">
      <c r="A12" s="566"/>
      <c r="B12" s="566"/>
      <c r="C12" s="566"/>
      <c r="D12" s="569"/>
      <c r="E12" s="572"/>
      <c r="F12" s="575"/>
      <c r="G12" s="412" t="s">
        <v>43</v>
      </c>
      <c r="H12" s="412" t="s">
        <v>44</v>
      </c>
      <c r="I12" s="412" t="s">
        <v>45</v>
      </c>
      <c r="J12" s="89" t="s">
        <v>46</v>
      </c>
      <c r="K12" s="89" t="s">
        <v>47</v>
      </c>
      <c r="L12" s="89" t="s">
        <v>48</v>
      </c>
      <c r="M12" s="89" t="s">
        <v>49</v>
      </c>
      <c r="N12" s="89" t="s">
        <v>50</v>
      </c>
      <c r="O12" s="88" t="s">
        <v>51</v>
      </c>
      <c r="P12" s="88" t="s">
        <v>52</v>
      </c>
      <c r="Q12" s="88" t="s">
        <v>53</v>
      </c>
      <c r="R12" s="88" t="s">
        <v>54</v>
      </c>
      <c r="S12" s="558"/>
    </row>
    <row r="13" spans="1:19" ht="48">
      <c r="A13" s="413">
        <v>1</v>
      </c>
      <c r="B13" s="488" t="s">
        <v>391</v>
      </c>
      <c r="C13" s="414" t="s">
        <v>172</v>
      </c>
      <c r="D13" s="415" t="s">
        <v>173</v>
      </c>
      <c r="E13" s="213" t="s">
        <v>174</v>
      </c>
      <c r="F13" s="416">
        <v>30600</v>
      </c>
      <c r="G13" s="417"/>
      <c r="H13" s="418"/>
      <c r="I13" s="419"/>
      <c r="J13" s="420">
        <v>4200</v>
      </c>
      <c r="K13" s="418"/>
      <c r="L13" s="421"/>
      <c r="M13" s="421"/>
      <c r="N13" s="422"/>
      <c r="O13" s="423">
        <v>26400</v>
      </c>
      <c r="P13" s="423"/>
      <c r="Q13" s="424"/>
      <c r="R13" s="425"/>
      <c r="S13" s="426" t="s">
        <v>149</v>
      </c>
    </row>
    <row r="14" spans="1:19" ht="24">
      <c r="A14" s="427"/>
      <c r="B14" s="488" t="s">
        <v>175</v>
      </c>
      <c r="C14" s="428" t="s">
        <v>176</v>
      </c>
      <c r="D14" s="429" t="s">
        <v>177</v>
      </c>
      <c r="E14" s="430" t="s">
        <v>178</v>
      </c>
      <c r="F14" s="350"/>
      <c r="G14" s="431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3"/>
      <c r="S14" s="185"/>
    </row>
    <row r="15" spans="1:19" ht="39.75" customHeight="1">
      <c r="A15" s="427"/>
      <c r="B15" s="531" t="s">
        <v>179</v>
      </c>
      <c r="C15" s="434" t="s">
        <v>180</v>
      </c>
      <c r="D15" s="429" t="s">
        <v>181</v>
      </c>
      <c r="E15" s="430"/>
      <c r="F15" s="435"/>
      <c r="G15" s="431"/>
      <c r="H15" s="432"/>
      <c r="I15" s="432"/>
      <c r="J15" s="432"/>
      <c r="K15" s="432"/>
      <c r="L15" s="432"/>
      <c r="M15" s="432"/>
      <c r="N15" s="432"/>
      <c r="O15" s="432"/>
      <c r="P15" s="432"/>
      <c r="Q15" s="432"/>
      <c r="R15" s="433"/>
      <c r="S15" s="185"/>
    </row>
    <row r="16" spans="1:19" ht="24">
      <c r="A16" s="427"/>
      <c r="B16" s="436" t="s">
        <v>392</v>
      </c>
      <c r="C16" s="434" t="s">
        <v>369</v>
      </c>
      <c r="D16" s="437" t="s">
        <v>182</v>
      </c>
      <c r="E16" s="430"/>
      <c r="F16" s="435"/>
      <c r="G16" s="431"/>
      <c r="H16" s="432"/>
      <c r="I16" s="432"/>
      <c r="J16" s="432"/>
      <c r="K16" s="432"/>
      <c r="L16" s="432"/>
      <c r="M16" s="432"/>
      <c r="N16" s="432"/>
      <c r="O16" s="432"/>
      <c r="P16" s="432"/>
      <c r="Q16" s="432"/>
      <c r="R16" s="433"/>
      <c r="S16" s="185"/>
    </row>
    <row r="17" spans="1:19" ht="24">
      <c r="A17" s="427"/>
      <c r="B17" s="438" t="s">
        <v>71</v>
      </c>
      <c r="C17" s="439" t="s">
        <v>183</v>
      </c>
      <c r="D17" s="429" t="s">
        <v>177</v>
      </c>
      <c r="E17" s="440"/>
      <c r="F17" s="435"/>
      <c r="G17" s="431"/>
      <c r="H17" s="432"/>
      <c r="I17" s="432"/>
      <c r="J17" s="432"/>
      <c r="K17" s="432"/>
      <c r="L17" s="432"/>
      <c r="M17" s="432"/>
      <c r="N17" s="432"/>
      <c r="O17" s="432"/>
      <c r="P17" s="432"/>
      <c r="Q17" s="432"/>
      <c r="R17" s="433"/>
      <c r="S17" s="185"/>
    </row>
    <row r="18" spans="1:19" ht="48">
      <c r="A18" s="427"/>
      <c r="B18" s="434" t="s">
        <v>184</v>
      </c>
      <c r="C18" s="414" t="s">
        <v>185</v>
      </c>
      <c r="D18" s="429" t="s">
        <v>181</v>
      </c>
      <c r="E18" s="441"/>
      <c r="F18" s="350"/>
      <c r="G18" s="431"/>
      <c r="H18" s="432"/>
      <c r="I18" s="432"/>
      <c r="J18" s="432"/>
      <c r="K18" s="432"/>
      <c r="L18" s="432"/>
      <c r="M18" s="432"/>
      <c r="N18" s="432"/>
      <c r="O18" s="432"/>
      <c r="P18" s="432"/>
      <c r="Q18" s="432"/>
      <c r="R18" s="433"/>
      <c r="S18" s="68"/>
    </row>
    <row r="19" spans="1:19" ht="48">
      <c r="A19" s="427"/>
      <c r="B19" s="437" t="s">
        <v>186</v>
      </c>
      <c r="C19" s="442" t="s">
        <v>187</v>
      </c>
      <c r="D19" s="429" t="s">
        <v>188</v>
      </c>
      <c r="E19" s="441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</row>
    <row r="20" spans="1:19" ht="48">
      <c r="A20" s="427"/>
      <c r="B20" s="437" t="s">
        <v>189</v>
      </c>
      <c r="C20" s="442" t="s">
        <v>190</v>
      </c>
      <c r="D20" s="429" t="s">
        <v>191</v>
      </c>
      <c r="E20" s="441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</row>
    <row r="21" spans="1:19" ht="24">
      <c r="A21" s="427"/>
      <c r="B21" s="437" t="s">
        <v>192</v>
      </c>
      <c r="C21" s="439" t="s">
        <v>193</v>
      </c>
      <c r="D21" s="429" t="s">
        <v>393</v>
      </c>
      <c r="E21" s="441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</row>
    <row r="22" spans="1:19" ht="24">
      <c r="A22" s="427"/>
      <c r="B22" s="437" t="s">
        <v>194</v>
      </c>
      <c r="D22" s="443" t="s">
        <v>394</v>
      </c>
      <c r="E22" s="441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</row>
    <row r="23" spans="1:19" ht="24">
      <c r="A23" s="427"/>
      <c r="B23" s="444"/>
      <c r="D23" s="443"/>
      <c r="E23" s="441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</row>
    <row r="24" spans="1:19" ht="24">
      <c r="A24" s="440"/>
      <c r="B24" s="437"/>
      <c r="C24" s="445"/>
      <c r="D24" s="429"/>
      <c r="E24" s="446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</row>
    <row r="25" spans="1:19" ht="24">
      <c r="A25" s="440"/>
      <c r="B25" s="437"/>
      <c r="C25" s="439"/>
      <c r="D25" s="429"/>
      <c r="E25" s="446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</row>
    <row r="26" spans="1:19" ht="24">
      <c r="A26" s="440"/>
      <c r="B26" s="437"/>
      <c r="C26" s="442"/>
      <c r="D26" s="429"/>
      <c r="E26" s="446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68"/>
    </row>
    <row r="27" spans="1:19" ht="21.75">
      <c r="A27" s="447"/>
      <c r="B27" s="365"/>
      <c r="C27" s="365"/>
      <c r="D27" s="448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</row>
    <row r="28" spans="1:19" ht="21.7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ht="21.7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ht="21.7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ht="21.7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ht="21.7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ht="21.7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ht="21.75">
      <c r="A34" s="5"/>
      <c r="B34" s="47" t="s">
        <v>66</v>
      </c>
      <c r="C34" s="48">
        <f>+F13</f>
        <v>30600</v>
      </c>
      <c r="D34" s="49">
        <f>+C34/C39*100</f>
        <v>100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ht="21.75">
      <c r="A35" s="5"/>
      <c r="B35" s="47" t="s">
        <v>67</v>
      </c>
      <c r="C35" s="48">
        <v>0</v>
      </c>
      <c r="D35" s="49">
        <f>+C35/C39*100</f>
        <v>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ht="21.75">
      <c r="A36" s="5"/>
      <c r="B36" s="47" t="s">
        <v>68</v>
      </c>
      <c r="C36" s="48">
        <v>0</v>
      </c>
      <c r="D36" s="49">
        <f>+C36/C39*100</f>
        <v>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ht="21.75">
      <c r="A37" s="5"/>
      <c r="B37" s="47" t="s">
        <v>70</v>
      </c>
      <c r="C37" s="48">
        <v>0</v>
      </c>
      <c r="D37" s="49">
        <f>+C37/C39*100</f>
        <v>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ht="21.75">
      <c r="A38" s="5"/>
      <c r="B38" s="47" t="s">
        <v>72</v>
      </c>
      <c r="C38" s="48"/>
      <c r="D38" s="47">
        <f>+C38/C39*100</f>
        <v>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ht="21.75">
      <c r="A39" s="5"/>
      <c r="B39" s="47" t="s">
        <v>10</v>
      </c>
      <c r="C39" s="48">
        <f>SUM(C34:C38)</f>
        <v>30600</v>
      </c>
      <c r="D39" s="49">
        <f>SUM(D34:D38)</f>
        <v>100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ht="21.75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ht="21.75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21.75">
      <c r="A42" s="5"/>
      <c r="B42" s="47" t="s">
        <v>73</v>
      </c>
      <c r="C42" s="47" t="s">
        <v>74</v>
      </c>
      <c r="D42" s="52" t="s">
        <v>75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21.75">
      <c r="A43" s="5"/>
      <c r="B43" s="47" t="s">
        <v>39</v>
      </c>
      <c r="C43" s="53">
        <f>G13+H13+I13</f>
        <v>0</v>
      </c>
      <c r="D43" s="49">
        <f>C43*100/C47</f>
        <v>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21.75">
      <c r="A44" s="5"/>
      <c r="B44" s="47" t="s">
        <v>40</v>
      </c>
      <c r="C44" s="53">
        <f>J13+K13+L13</f>
        <v>4200</v>
      </c>
      <c r="D44" s="49">
        <f>C44*100/C47</f>
        <v>13.725490196078431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21.75">
      <c r="A45" s="5"/>
      <c r="B45" s="47" t="s">
        <v>41</v>
      </c>
      <c r="C45" s="53">
        <f>M13+N13+O13</f>
        <v>26400</v>
      </c>
      <c r="D45" s="49">
        <f>C45*100/C47</f>
        <v>86.274509803921575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21.75">
      <c r="A46" s="5"/>
      <c r="B46" s="47" t="s">
        <v>42</v>
      </c>
      <c r="C46" s="53">
        <f>P14+Q14+R14</f>
        <v>0</v>
      </c>
      <c r="D46" s="49">
        <f>C46*100/C47</f>
        <v>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ht="21.75">
      <c r="A47" s="5"/>
      <c r="B47" s="47" t="s">
        <v>10</v>
      </c>
      <c r="C47" s="53">
        <f>+C39</f>
        <v>30600</v>
      </c>
      <c r="D47" s="49">
        <f>C47*100/C47</f>
        <v>100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</sheetData>
  <mergeCells count="20">
    <mergeCell ref="A2:S2"/>
    <mergeCell ref="A3:K3"/>
    <mergeCell ref="A5:K5"/>
    <mergeCell ref="A6:K6"/>
    <mergeCell ref="A8:K8"/>
    <mergeCell ref="M8:P8"/>
    <mergeCell ref="M9:P9"/>
    <mergeCell ref="Q9:R9"/>
    <mergeCell ref="A10:A12"/>
    <mergeCell ref="B10:B12"/>
    <mergeCell ref="C10:C12"/>
    <mergeCell ref="D10:D12"/>
    <mergeCell ref="E10:E12"/>
    <mergeCell ref="F10:F12"/>
    <mergeCell ref="G10:R10"/>
    <mergeCell ref="S10:S12"/>
    <mergeCell ref="G11:I11"/>
    <mergeCell ref="J11:L11"/>
    <mergeCell ref="M11:O11"/>
    <mergeCell ref="P11:R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285C6-0B4F-40D1-8B88-074B69465CA3}">
  <dimension ref="A1:S48"/>
  <sheetViews>
    <sheetView workbookViewId="0">
      <selection activeCell="I13" sqref="I13"/>
    </sheetView>
  </sheetViews>
  <sheetFormatPr defaultColWidth="8.7109375" defaultRowHeight="21" customHeight="1"/>
  <cols>
    <col min="1" max="1" width="4" customWidth="1"/>
    <col min="2" max="2" width="27" customWidth="1"/>
    <col min="3" max="3" width="31.42578125" customWidth="1"/>
    <col min="4" max="4" width="13" customWidth="1"/>
    <col min="5" max="5" width="7" customWidth="1"/>
    <col min="6" max="6" width="6.7109375" customWidth="1"/>
    <col min="7" max="7" width="4.5703125" customWidth="1"/>
    <col min="8" max="8" width="5" customWidth="1"/>
    <col min="9" max="9" width="6.5703125" customWidth="1"/>
    <col min="10" max="10" width="5.42578125" customWidth="1"/>
    <col min="11" max="11" width="5.85546875" customWidth="1"/>
    <col min="12" max="13" width="5.140625" customWidth="1"/>
    <col min="14" max="14" width="6.28515625" customWidth="1"/>
    <col min="15" max="15" width="5.85546875" customWidth="1"/>
    <col min="16" max="16" width="5.5703125" customWidth="1"/>
    <col min="17" max="17" width="6" customWidth="1"/>
    <col min="18" max="18" width="5.28515625" customWidth="1"/>
    <col min="19" max="19" width="13.28515625" customWidth="1"/>
  </cols>
  <sheetData>
    <row r="1" spans="1:19" ht="21.75">
      <c r="A1" s="584" t="s">
        <v>304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19" ht="21.75">
      <c r="A2" s="595" t="s">
        <v>287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6"/>
      <c r="M2" s="6"/>
      <c r="N2" s="6"/>
      <c r="O2" s="6"/>
      <c r="P2" s="6"/>
      <c r="Q2" s="6"/>
      <c r="R2" s="6"/>
      <c r="S2" s="6"/>
    </row>
    <row r="3" spans="1:19" ht="21.75">
      <c r="A3" s="85" t="s">
        <v>395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67"/>
      <c r="M3" s="67"/>
      <c r="N3" s="67"/>
      <c r="O3" s="67"/>
      <c r="P3" s="67"/>
      <c r="Q3" s="67"/>
      <c r="R3" s="67"/>
      <c r="S3" s="67"/>
    </row>
    <row r="4" spans="1:19" ht="21.75">
      <c r="A4" s="596" t="s">
        <v>396</v>
      </c>
      <c r="B4" s="597"/>
      <c r="C4" s="597"/>
      <c r="D4" s="597"/>
      <c r="E4" s="597"/>
      <c r="F4" s="597"/>
      <c r="G4" s="597"/>
      <c r="H4" s="597"/>
      <c r="I4" s="597"/>
      <c r="J4" s="597"/>
      <c r="K4" s="597"/>
      <c r="L4" s="67"/>
      <c r="M4" s="67"/>
      <c r="N4" s="67"/>
      <c r="O4" s="67"/>
      <c r="P4" s="67"/>
      <c r="Q4" s="67"/>
      <c r="R4" s="67"/>
      <c r="S4" s="67"/>
    </row>
    <row r="5" spans="1:19" ht="21.75">
      <c r="A5" s="595" t="s">
        <v>397</v>
      </c>
      <c r="B5" s="595"/>
      <c r="C5" s="595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</row>
    <row r="6" spans="1:19" ht="21.75">
      <c r="A6" s="6" t="s">
        <v>398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1.75">
      <c r="A7" s="9" t="s">
        <v>399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 t="s">
        <v>27</v>
      </c>
      <c r="O7" s="1"/>
      <c r="P7" s="1"/>
      <c r="Q7" s="598">
        <v>2</v>
      </c>
      <c r="R7" s="598"/>
      <c r="S7" s="58"/>
    </row>
    <row r="8" spans="1:19" ht="21.75">
      <c r="A8" s="594"/>
      <c r="B8" s="594"/>
      <c r="C8" s="594"/>
      <c r="D8" s="594"/>
      <c r="E8" s="594"/>
      <c r="F8" s="594"/>
      <c r="G8" s="594"/>
      <c r="H8" s="594"/>
      <c r="I8" s="594"/>
      <c r="J8" s="594"/>
      <c r="K8" s="594"/>
      <c r="L8" s="10"/>
      <c r="M8" s="9"/>
      <c r="N8" s="10" t="s">
        <v>28</v>
      </c>
      <c r="O8" s="1"/>
      <c r="P8" s="56"/>
      <c r="Q8" s="136" t="s">
        <v>278</v>
      </c>
      <c r="R8" s="58"/>
      <c r="S8" s="58"/>
    </row>
    <row r="9" spans="1:19" ht="21.75">
      <c r="A9" s="9" t="s">
        <v>29</v>
      </c>
      <c r="B9" s="1"/>
      <c r="C9" s="1" t="s">
        <v>131</v>
      </c>
      <c r="D9" s="1" t="s">
        <v>132</v>
      </c>
      <c r="E9" s="10"/>
      <c r="F9" s="10"/>
      <c r="G9" s="10"/>
      <c r="H9" s="58"/>
      <c r="I9" s="87"/>
      <c r="J9" s="87"/>
      <c r="K9" s="87"/>
      <c r="L9" s="87"/>
      <c r="M9" s="87"/>
      <c r="N9" s="582" t="s">
        <v>31</v>
      </c>
      <c r="O9" s="582"/>
      <c r="P9" s="582"/>
      <c r="Q9" s="583">
        <v>10800</v>
      </c>
      <c r="R9" s="584"/>
      <c r="S9" s="1" t="s">
        <v>58</v>
      </c>
    </row>
    <row r="10" spans="1:19" ht="21.75">
      <c r="A10" s="556" t="s">
        <v>11</v>
      </c>
      <c r="B10" s="556" t="s">
        <v>32</v>
      </c>
      <c r="C10" s="556" t="s">
        <v>33</v>
      </c>
      <c r="D10" s="585" t="s">
        <v>34</v>
      </c>
      <c r="E10" s="588" t="s">
        <v>61</v>
      </c>
      <c r="F10" s="591" t="s">
        <v>95</v>
      </c>
      <c r="G10" s="559" t="s">
        <v>62</v>
      </c>
      <c r="H10" s="560"/>
      <c r="I10" s="560"/>
      <c r="J10" s="560"/>
      <c r="K10" s="560"/>
      <c r="L10" s="560"/>
      <c r="M10" s="560"/>
      <c r="N10" s="560"/>
      <c r="O10" s="560"/>
      <c r="P10" s="560"/>
      <c r="Q10" s="560"/>
      <c r="R10" s="561"/>
      <c r="S10" s="556" t="s">
        <v>38</v>
      </c>
    </row>
    <row r="11" spans="1:19" ht="21.75">
      <c r="A11" s="557"/>
      <c r="B11" s="557"/>
      <c r="C11" s="557"/>
      <c r="D11" s="586"/>
      <c r="E11" s="589"/>
      <c r="F11" s="592"/>
      <c r="G11" s="581" t="s">
        <v>39</v>
      </c>
      <c r="H11" s="581"/>
      <c r="I11" s="581"/>
      <c r="J11" s="581" t="s">
        <v>40</v>
      </c>
      <c r="K11" s="581"/>
      <c r="L11" s="581"/>
      <c r="M11" s="581" t="s">
        <v>41</v>
      </c>
      <c r="N11" s="581"/>
      <c r="O11" s="581"/>
      <c r="P11" s="581" t="s">
        <v>42</v>
      </c>
      <c r="Q11" s="581"/>
      <c r="R11" s="581"/>
      <c r="S11" s="557"/>
    </row>
    <row r="12" spans="1:19" ht="21.75">
      <c r="A12" s="558"/>
      <c r="B12" s="558"/>
      <c r="C12" s="558"/>
      <c r="D12" s="587"/>
      <c r="E12" s="590"/>
      <c r="F12" s="593"/>
      <c r="G12" s="412" t="s">
        <v>43</v>
      </c>
      <c r="H12" s="412" t="s">
        <v>44</v>
      </c>
      <c r="I12" s="412" t="s">
        <v>45</v>
      </c>
      <c r="J12" s="89" t="s">
        <v>46</v>
      </c>
      <c r="K12" s="89" t="s">
        <v>47</v>
      </c>
      <c r="L12" s="89" t="s">
        <v>48</v>
      </c>
      <c r="M12" s="89" t="s">
        <v>49</v>
      </c>
      <c r="N12" s="89" t="s">
        <v>50</v>
      </c>
      <c r="O12" s="88" t="s">
        <v>51</v>
      </c>
      <c r="P12" s="89" t="s">
        <v>52</v>
      </c>
      <c r="Q12" s="88" t="s">
        <v>53</v>
      </c>
      <c r="R12" s="88" t="s">
        <v>54</v>
      </c>
      <c r="S12" s="558"/>
    </row>
    <row r="13" spans="1:19" ht="21.75">
      <c r="A13" s="240">
        <v>2</v>
      </c>
      <c r="B13" s="449" t="s">
        <v>400</v>
      </c>
      <c r="C13" s="185" t="s">
        <v>401</v>
      </c>
      <c r="D13" s="450" t="s">
        <v>157</v>
      </c>
      <c r="E13" s="213" t="s">
        <v>64</v>
      </c>
      <c r="F13" s="416">
        <v>10800</v>
      </c>
      <c r="G13" s="451"/>
      <c r="H13" s="451"/>
      <c r="I13" s="451">
        <v>5400</v>
      </c>
      <c r="J13" s="451"/>
      <c r="K13" s="451"/>
      <c r="L13" s="451"/>
      <c r="M13" s="451"/>
      <c r="N13" s="451">
        <v>5400</v>
      </c>
      <c r="O13" s="451"/>
      <c r="P13" s="451"/>
      <c r="Q13" s="451"/>
      <c r="R13" s="451"/>
      <c r="S13" s="68" t="s">
        <v>149</v>
      </c>
    </row>
    <row r="14" spans="1:19" ht="21.75">
      <c r="A14" s="350"/>
      <c r="B14" s="452" t="s">
        <v>402</v>
      </c>
      <c r="C14" s="453" t="s">
        <v>403</v>
      </c>
      <c r="D14" s="454" t="s">
        <v>158</v>
      </c>
      <c r="E14" s="455" t="s">
        <v>159</v>
      </c>
      <c r="F14" s="350"/>
      <c r="G14" s="431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3"/>
      <c r="S14" s="68"/>
    </row>
    <row r="15" spans="1:19" ht="21.75">
      <c r="A15" s="350"/>
      <c r="B15" s="452" t="s">
        <v>404</v>
      </c>
      <c r="C15" s="432" t="s">
        <v>160</v>
      </c>
      <c r="D15" s="454" t="s">
        <v>161</v>
      </c>
      <c r="E15" s="455"/>
      <c r="F15" s="435"/>
      <c r="G15" s="431"/>
      <c r="H15" s="432"/>
      <c r="I15" s="432"/>
      <c r="J15" s="432"/>
      <c r="K15" s="432"/>
      <c r="L15" s="432"/>
      <c r="M15" s="432"/>
      <c r="N15" s="432"/>
      <c r="O15" s="432"/>
      <c r="P15" s="432"/>
      <c r="Q15" s="432"/>
      <c r="R15" s="433"/>
      <c r="S15" s="68"/>
    </row>
    <row r="16" spans="1:19" ht="21.75">
      <c r="A16" s="350"/>
      <c r="B16" s="456" t="s">
        <v>71</v>
      </c>
      <c r="C16" s="185" t="s">
        <v>162</v>
      </c>
      <c r="D16" s="454" t="s">
        <v>405</v>
      </c>
      <c r="E16" s="350"/>
      <c r="F16" s="435"/>
      <c r="G16" s="431"/>
      <c r="H16" s="432"/>
      <c r="I16" s="432"/>
      <c r="J16" s="432"/>
      <c r="K16" s="432"/>
      <c r="L16" s="432"/>
      <c r="M16" s="432"/>
      <c r="N16" s="432"/>
      <c r="O16" s="432"/>
      <c r="P16" s="432"/>
      <c r="Q16" s="432"/>
      <c r="R16" s="433"/>
      <c r="S16" s="185"/>
    </row>
    <row r="17" spans="1:19" ht="21.75">
      <c r="A17" s="350"/>
      <c r="B17" s="319" t="s">
        <v>406</v>
      </c>
      <c r="C17" s="185" t="s">
        <v>163</v>
      </c>
      <c r="D17" s="454" t="s">
        <v>407</v>
      </c>
      <c r="E17" s="446"/>
      <c r="F17" s="350"/>
      <c r="G17" s="431"/>
      <c r="H17" s="432"/>
      <c r="I17" s="432"/>
      <c r="J17" s="432"/>
      <c r="K17" s="432"/>
      <c r="L17" s="432"/>
      <c r="M17" s="432"/>
      <c r="N17" s="432"/>
      <c r="O17" s="432"/>
      <c r="P17" s="432"/>
      <c r="Q17" s="432"/>
      <c r="R17" s="433"/>
      <c r="S17" s="68"/>
    </row>
    <row r="18" spans="1:19" ht="21.75">
      <c r="A18" s="350"/>
      <c r="B18" s="319" t="s">
        <v>408</v>
      </c>
      <c r="C18" s="185" t="s">
        <v>164</v>
      </c>
      <c r="D18" s="454" t="s">
        <v>409</v>
      </c>
      <c r="E18" s="457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</row>
    <row r="19" spans="1:19" ht="21.75">
      <c r="A19" s="350"/>
      <c r="B19" s="319" t="s">
        <v>410</v>
      </c>
      <c r="C19" s="185" t="s">
        <v>165</v>
      </c>
      <c r="D19" s="454"/>
      <c r="E19" s="446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</row>
    <row r="20" spans="1:19" ht="21.75">
      <c r="A20" s="350"/>
      <c r="B20" s="319" t="s">
        <v>411</v>
      </c>
      <c r="C20" s="319" t="s">
        <v>412</v>
      </c>
      <c r="D20" s="454"/>
      <c r="E20" s="446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</row>
    <row r="21" spans="1:19" ht="43.5">
      <c r="A21" s="350"/>
      <c r="B21" s="319" t="s">
        <v>413</v>
      </c>
      <c r="C21" s="185" t="s">
        <v>167</v>
      </c>
      <c r="D21" s="454"/>
      <c r="E21" s="446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</row>
    <row r="22" spans="1:19" ht="21.75">
      <c r="A22" s="350"/>
      <c r="B22" s="319" t="s">
        <v>414</v>
      </c>
      <c r="C22" s="319"/>
      <c r="D22" s="454"/>
      <c r="E22" s="446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</row>
    <row r="23" spans="1:19" ht="21.75">
      <c r="A23" s="350"/>
      <c r="B23" s="319" t="s">
        <v>415</v>
      </c>
      <c r="C23" s="6"/>
      <c r="D23" s="454"/>
      <c r="E23" s="446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</row>
    <row r="24" spans="1:19" ht="21.75">
      <c r="A24" s="350"/>
      <c r="B24" s="319" t="s">
        <v>166</v>
      </c>
      <c r="C24" s="6"/>
      <c r="D24" s="454"/>
      <c r="E24" s="446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68"/>
    </row>
    <row r="25" spans="1:19" ht="21.75">
      <c r="A25" s="350"/>
      <c r="B25" s="319" t="s">
        <v>168</v>
      </c>
      <c r="C25" s="6"/>
      <c r="D25" s="339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</row>
    <row r="26" spans="1:19" ht="21.75">
      <c r="A26" s="350"/>
      <c r="B26" s="319"/>
      <c r="C26" s="185"/>
      <c r="D26" s="339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</row>
    <row r="27" spans="1:19" ht="21.75">
      <c r="A27" s="350"/>
      <c r="B27" s="185"/>
      <c r="C27" s="185"/>
      <c r="D27" s="33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</row>
    <row r="28" spans="1:19" ht="21.75">
      <c r="A28" s="350"/>
      <c r="B28" s="185"/>
      <c r="C28" s="185"/>
      <c r="D28" s="339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</row>
    <row r="29" spans="1:19" ht="21.75">
      <c r="A29" s="447"/>
      <c r="B29" s="321"/>
      <c r="C29" s="365"/>
      <c r="D29" s="448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</row>
    <row r="30" spans="1:19" ht="21.7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ht="21.7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ht="21.7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ht="21.7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ht="21.7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ht="21.75">
      <c r="A35" s="5"/>
      <c r="B35" s="47" t="s">
        <v>66</v>
      </c>
      <c r="C35" s="48">
        <f>+F13</f>
        <v>10800</v>
      </c>
      <c r="D35" s="49">
        <f>+C35/C40*100</f>
        <v>100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ht="21.75">
      <c r="A36" s="5"/>
      <c r="B36" s="47" t="s">
        <v>67</v>
      </c>
      <c r="C36" s="48">
        <v>0</v>
      </c>
      <c r="D36" s="49">
        <f>+C36/C40*100</f>
        <v>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ht="21.75">
      <c r="A37" s="5"/>
      <c r="B37" s="47" t="s">
        <v>68</v>
      </c>
      <c r="C37" s="48">
        <v>0</v>
      </c>
      <c r="D37" s="49">
        <f>+C37/C40*100</f>
        <v>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ht="21.75">
      <c r="A38" s="5"/>
      <c r="B38" s="47" t="s">
        <v>70</v>
      </c>
      <c r="C38" s="48">
        <v>0</v>
      </c>
      <c r="D38" s="49">
        <f>+C38/C40*100</f>
        <v>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ht="21.75">
      <c r="A39" s="5"/>
      <c r="B39" s="47" t="s">
        <v>72</v>
      </c>
      <c r="C39" s="48"/>
      <c r="D39" s="47">
        <f>+C39/C40*100</f>
        <v>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ht="21.75">
      <c r="A40" s="5"/>
      <c r="B40" s="47" t="s">
        <v>10</v>
      </c>
      <c r="C40" s="48">
        <f>SUM(C35:C39)</f>
        <v>10800</v>
      </c>
      <c r="D40" s="49">
        <f>SUM(D35:D39)</f>
        <v>100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ht="21.75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21.7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21.75">
      <c r="A43" s="5"/>
      <c r="B43" s="47" t="s">
        <v>73</v>
      </c>
      <c r="C43" s="47" t="s">
        <v>74</v>
      </c>
      <c r="D43" s="52" t="s">
        <v>75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21.75">
      <c r="A44" s="5"/>
      <c r="B44" s="47" t="s">
        <v>39</v>
      </c>
      <c r="C44" s="53">
        <f>G13+H13+I13</f>
        <v>5400</v>
      </c>
      <c r="D44" s="49">
        <f>C44*100/C48</f>
        <v>50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21.75">
      <c r="A45" s="5"/>
      <c r="B45" s="47" t="s">
        <v>40</v>
      </c>
      <c r="C45" s="53">
        <f>J13+K13+L13</f>
        <v>0</v>
      </c>
      <c r="D45" s="49">
        <f>C45*100/C48</f>
        <v>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21.75">
      <c r="A46" s="5"/>
      <c r="B46" s="47" t="s">
        <v>41</v>
      </c>
      <c r="C46" s="53">
        <f>M13+N13+O13</f>
        <v>5400</v>
      </c>
      <c r="D46" s="49">
        <f>C46*100/C48</f>
        <v>50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ht="21.75">
      <c r="A47" s="5"/>
      <c r="B47" s="47" t="s">
        <v>42</v>
      </c>
      <c r="C47" s="53">
        <f>P13+Q13+R13</f>
        <v>0</v>
      </c>
      <c r="D47" s="49">
        <f>C47*100/C48</f>
        <v>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ht="21.75">
      <c r="A48" s="5"/>
      <c r="B48" s="47" t="s">
        <v>10</v>
      </c>
      <c r="C48" s="53">
        <f>+C40</f>
        <v>10800</v>
      </c>
      <c r="D48" s="49">
        <f>C48*100/C48</f>
        <v>100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</sheetData>
  <mergeCells count="20">
    <mergeCell ref="A8:K8"/>
    <mergeCell ref="A1:S1"/>
    <mergeCell ref="A2:K2"/>
    <mergeCell ref="A4:K4"/>
    <mergeCell ref="A5:S5"/>
    <mergeCell ref="Q7:R7"/>
    <mergeCell ref="N9:P9"/>
    <mergeCell ref="Q9:R9"/>
    <mergeCell ref="A10:A12"/>
    <mergeCell ref="B10:B12"/>
    <mergeCell ref="C10:C12"/>
    <mergeCell ref="D10:D12"/>
    <mergeCell ref="E10:E12"/>
    <mergeCell ref="F10:F12"/>
    <mergeCell ref="G10:R10"/>
    <mergeCell ref="S10:S12"/>
    <mergeCell ref="G11:I11"/>
    <mergeCell ref="J11:L11"/>
    <mergeCell ref="M11:O11"/>
    <mergeCell ref="P11:R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27E63-5922-4536-B1CA-B7838BBB4B65}">
  <dimension ref="A1:S33"/>
  <sheetViews>
    <sheetView topLeftCell="A4" workbookViewId="0">
      <selection activeCell="V16" sqref="V16"/>
    </sheetView>
  </sheetViews>
  <sheetFormatPr defaultColWidth="18.140625" defaultRowHeight="15.75"/>
  <cols>
    <col min="1" max="1" width="5.7109375" style="59" customWidth="1"/>
    <col min="2" max="2" width="28.28515625" style="59" customWidth="1"/>
    <col min="3" max="3" width="30.28515625" style="59" customWidth="1"/>
    <col min="4" max="4" width="17.140625" style="59" customWidth="1"/>
    <col min="5" max="6" width="9.5703125" style="59" customWidth="1"/>
    <col min="7" max="18" width="5" style="59" customWidth="1"/>
    <col min="19" max="19" width="18" style="59" customWidth="1"/>
    <col min="20" max="16384" width="18.140625" style="59"/>
  </cols>
  <sheetData>
    <row r="1" spans="1:19" ht="21.75">
      <c r="A1" s="598" t="s">
        <v>304</v>
      </c>
      <c r="B1" s="598"/>
      <c r="C1" s="598"/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598"/>
      <c r="S1" s="598"/>
    </row>
    <row r="2" spans="1:19" ht="21.75">
      <c r="A2" s="1" t="s">
        <v>197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21.75">
      <c r="A3" s="34" t="s">
        <v>80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21.75">
      <c r="A4" s="605" t="s">
        <v>200</v>
      </c>
      <c r="B4" s="605"/>
      <c r="C4" s="605"/>
      <c r="D4" s="605"/>
      <c r="E4" s="605"/>
      <c r="F4" s="60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21.75">
      <c r="A5" s="1" t="s">
        <v>198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21.75">
      <c r="A6" s="1" t="s">
        <v>201</v>
      </c>
      <c r="B6" s="1"/>
      <c r="C6" s="1"/>
      <c r="D6" s="1"/>
      <c r="E6" s="1"/>
      <c r="F6" s="1"/>
      <c r="G6" s="10"/>
      <c r="H6" s="10"/>
      <c r="I6" s="10"/>
      <c r="J6" s="1"/>
      <c r="K6" s="1"/>
      <c r="L6" s="1"/>
      <c r="M6" s="1"/>
      <c r="N6" s="1"/>
      <c r="O6" s="606" t="s">
        <v>27</v>
      </c>
      <c r="P6" s="606"/>
      <c r="Q6" s="606"/>
      <c r="R6" s="598">
        <v>3</v>
      </c>
      <c r="S6" s="598"/>
    </row>
    <row r="7" spans="1:19" ht="21.75">
      <c r="A7" s="1" t="s">
        <v>270</v>
      </c>
      <c r="B7" s="1"/>
      <c r="C7" s="1"/>
      <c r="D7" s="1"/>
      <c r="E7" s="10"/>
      <c r="F7" s="10"/>
      <c r="G7" s="10"/>
      <c r="H7" s="10"/>
      <c r="I7" s="10"/>
      <c r="J7" s="1"/>
      <c r="K7" s="1"/>
      <c r="L7" s="1"/>
      <c r="M7" s="1"/>
      <c r="N7" s="1"/>
      <c r="O7" s="606" t="s">
        <v>28</v>
      </c>
      <c r="P7" s="606"/>
      <c r="Q7" s="606"/>
      <c r="R7" s="57"/>
      <c r="S7" s="57"/>
    </row>
    <row r="8" spans="1:19" ht="21.75">
      <c r="A8" s="1" t="s">
        <v>29</v>
      </c>
      <c r="B8" s="1"/>
      <c r="C8" s="1" t="s">
        <v>57</v>
      </c>
      <c r="D8" s="1"/>
      <c r="E8" s="10" t="s">
        <v>91</v>
      </c>
      <c r="F8" s="10"/>
      <c r="G8" s="1"/>
      <c r="H8" s="1"/>
      <c r="I8" s="1"/>
      <c r="J8" s="1"/>
      <c r="K8" s="1"/>
      <c r="L8" s="1"/>
      <c r="M8" s="1"/>
      <c r="N8" s="607" t="s">
        <v>31</v>
      </c>
      <c r="O8" s="607"/>
      <c r="P8" s="607"/>
      <c r="Q8" s="608"/>
      <c r="R8" s="608"/>
      <c r="S8" s="1" t="s">
        <v>58</v>
      </c>
    </row>
    <row r="9" spans="1:19" ht="15.75" customHeight="1">
      <c r="A9" s="602" t="s">
        <v>59</v>
      </c>
      <c r="B9" s="602" t="s">
        <v>60</v>
      </c>
      <c r="C9" s="602" t="s">
        <v>33</v>
      </c>
      <c r="D9" s="602" t="s">
        <v>34</v>
      </c>
      <c r="E9" s="602" t="s">
        <v>61</v>
      </c>
      <c r="F9" s="602" t="s">
        <v>36</v>
      </c>
      <c r="G9" s="609" t="s">
        <v>62</v>
      </c>
      <c r="H9" s="610"/>
      <c r="I9" s="610"/>
      <c r="J9" s="610"/>
      <c r="K9" s="610"/>
      <c r="L9" s="610"/>
      <c r="M9" s="610"/>
      <c r="N9" s="610"/>
      <c r="O9" s="610"/>
      <c r="P9" s="610"/>
      <c r="Q9" s="610"/>
      <c r="R9" s="611"/>
      <c r="S9" s="602" t="s">
        <v>38</v>
      </c>
    </row>
    <row r="10" spans="1:19" ht="21.75">
      <c r="A10" s="603"/>
      <c r="B10" s="603"/>
      <c r="C10" s="603"/>
      <c r="D10" s="603"/>
      <c r="E10" s="603"/>
      <c r="F10" s="603"/>
      <c r="G10" s="599" t="s">
        <v>39</v>
      </c>
      <c r="H10" s="600"/>
      <c r="I10" s="601"/>
      <c r="J10" s="599" t="s">
        <v>40</v>
      </c>
      <c r="K10" s="600"/>
      <c r="L10" s="601"/>
      <c r="M10" s="599" t="s">
        <v>41</v>
      </c>
      <c r="N10" s="600"/>
      <c r="O10" s="601"/>
      <c r="P10" s="599" t="s">
        <v>42</v>
      </c>
      <c r="Q10" s="600"/>
      <c r="R10" s="601"/>
      <c r="S10" s="603"/>
    </row>
    <row r="11" spans="1:19" ht="21.75">
      <c r="A11" s="604"/>
      <c r="B11" s="604"/>
      <c r="C11" s="604"/>
      <c r="D11" s="604"/>
      <c r="E11" s="604"/>
      <c r="F11" s="604"/>
      <c r="G11" s="139" t="s">
        <v>43</v>
      </c>
      <c r="H11" s="139" t="s">
        <v>44</v>
      </c>
      <c r="I11" s="139" t="s">
        <v>45</v>
      </c>
      <c r="J11" s="139" t="s">
        <v>46</v>
      </c>
      <c r="K11" s="139" t="s">
        <v>47</v>
      </c>
      <c r="L11" s="139" t="s">
        <v>48</v>
      </c>
      <c r="M11" s="139" t="s">
        <v>49</v>
      </c>
      <c r="N11" s="139" t="s">
        <v>50</v>
      </c>
      <c r="O11" s="139" t="s">
        <v>51</v>
      </c>
      <c r="P11" s="139" t="s">
        <v>52</v>
      </c>
      <c r="Q11" s="139" t="s">
        <v>53</v>
      </c>
      <c r="R11" s="139" t="s">
        <v>54</v>
      </c>
      <c r="S11" s="604"/>
    </row>
    <row r="12" spans="1:19" ht="20.25" customHeight="1">
      <c r="A12" s="199">
        <v>8</v>
      </c>
      <c r="B12" s="200" t="s">
        <v>89</v>
      </c>
      <c r="C12" s="201" t="s">
        <v>90</v>
      </c>
      <c r="D12" s="202"/>
      <c r="E12" s="147" t="s">
        <v>64</v>
      </c>
      <c r="F12" s="148"/>
      <c r="G12" s="149"/>
      <c r="H12" s="149"/>
      <c r="I12" s="211"/>
      <c r="J12" s="212"/>
      <c r="K12" s="212"/>
      <c r="L12" s="212"/>
      <c r="M12" s="212"/>
      <c r="N12" s="212"/>
      <c r="O12" s="149"/>
      <c r="P12" s="149"/>
      <c r="Q12" s="149"/>
      <c r="R12" s="149"/>
      <c r="S12" s="220" t="s">
        <v>284</v>
      </c>
    </row>
    <row r="13" spans="1:19" ht="20.25" customHeight="1">
      <c r="A13" s="199"/>
      <c r="B13" s="200" t="s">
        <v>269</v>
      </c>
      <c r="C13" s="203"/>
      <c r="D13" s="203"/>
      <c r="E13" s="204"/>
      <c r="F13" s="148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51" t="s">
        <v>285</v>
      </c>
    </row>
    <row r="14" spans="1:19" ht="20.25" customHeight="1">
      <c r="A14" s="199"/>
      <c r="B14" s="200" t="s">
        <v>378</v>
      </c>
      <c r="C14" s="151"/>
      <c r="D14" s="203"/>
      <c r="E14" s="204"/>
      <c r="F14" s="148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51"/>
    </row>
    <row r="15" spans="1:19" ht="21.75">
      <c r="A15" s="206"/>
      <c r="B15" s="207" t="s">
        <v>87</v>
      </c>
      <c r="C15" s="214"/>
      <c r="D15" s="202"/>
      <c r="E15" s="183"/>
      <c r="F15" s="167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51"/>
    </row>
    <row r="16" spans="1:19" ht="130.5">
      <c r="A16" s="206"/>
      <c r="B16" s="203" t="s">
        <v>384</v>
      </c>
      <c r="C16" s="203" t="s">
        <v>379</v>
      </c>
      <c r="D16" s="203" t="s">
        <v>381</v>
      </c>
      <c r="E16" s="208"/>
      <c r="F16" s="209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51"/>
    </row>
    <row r="17" spans="1:19" ht="174">
      <c r="A17" s="206"/>
      <c r="B17" s="203" t="s">
        <v>383</v>
      </c>
      <c r="C17" s="215" t="s">
        <v>196</v>
      </c>
      <c r="D17" s="203" t="s">
        <v>385</v>
      </c>
      <c r="E17" s="208"/>
      <c r="F17" s="209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51"/>
    </row>
    <row r="18" spans="1:19" ht="129.75" customHeight="1">
      <c r="A18" s="206"/>
      <c r="B18" s="203" t="s">
        <v>382</v>
      </c>
      <c r="C18" s="203" t="s">
        <v>380</v>
      </c>
      <c r="D18" s="210" t="s">
        <v>142</v>
      </c>
      <c r="E18" s="183"/>
      <c r="F18" s="167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51"/>
    </row>
    <row r="19" spans="1:19" ht="18.75">
      <c r="A19" s="62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</row>
    <row r="20" spans="1:19" ht="18.75">
      <c r="A20" s="62"/>
      <c r="B20" s="61" t="s">
        <v>66</v>
      </c>
      <c r="C20" s="63">
        <f>+F12</f>
        <v>0</v>
      </c>
      <c r="D20" s="64" t="e">
        <f>+C20/C25*100</f>
        <v>#DIV/0!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</row>
    <row r="21" spans="1:19" ht="18.75">
      <c r="A21" s="62"/>
      <c r="B21" s="61" t="s">
        <v>67</v>
      </c>
      <c r="C21" s="63">
        <v>0</v>
      </c>
      <c r="D21" s="64" t="e">
        <f>+C21/C25*100</f>
        <v>#DIV/0!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1:19" ht="18.75">
      <c r="A22" s="62"/>
      <c r="B22" s="61" t="s">
        <v>68</v>
      </c>
      <c r="C22" s="63">
        <v>0</v>
      </c>
      <c r="D22" s="64" t="e">
        <f>+C22/C25*100</f>
        <v>#DIV/0!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</row>
    <row r="23" spans="1:19" ht="18.75">
      <c r="A23" s="62"/>
      <c r="B23" s="61" t="s">
        <v>70</v>
      </c>
      <c r="C23" s="63">
        <v>0</v>
      </c>
      <c r="D23" s="64" t="e">
        <f>+C23/C25*100</f>
        <v>#DIV/0!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</row>
    <row r="24" spans="1:19" ht="18.75">
      <c r="A24" s="62"/>
      <c r="B24" s="61" t="s">
        <v>72</v>
      </c>
      <c r="C24" s="63"/>
      <c r="D24" s="61" t="e">
        <f>+C24/C25*100</f>
        <v>#DIV/0!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</row>
    <row r="25" spans="1:19" ht="18.75">
      <c r="A25" s="62"/>
      <c r="B25" s="61" t="s">
        <v>10</v>
      </c>
      <c r="C25" s="63">
        <f>SUM(C20:C24)</f>
        <v>0</v>
      </c>
      <c r="D25" s="64" t="e">
        <f>SUM(D20:D24)</f>
        <v>#DIV/0!</v>
      </c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</row>
    <row r="26" spans="1:19" ht="18.75">
      <c r="A26" s="62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</row>
    <row r="27" spans="1:19" ht="18.75">
      <c r="A27" s="62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</row>
    <row r="28" spans="1:19" ht="18.75">
      <c r="A28" s="62"/>
      <c r="B28" s="61" t="s">
        <v>73</v>
      </c>
      <c r="C28" s="61" t="s">
        <v>74</v>
      </c>
      <c r="D28" s="65" t="s">
        <v>75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</row>
    <row r="29" spans="1:19" ht="18.75">
      <c r="A29" s="62"/>
      <c r="B29" s="61" t="s">
        <v>39</v>
      </c>
      <c r="C29" s="66">
        <f>G12+H12+I12</f>
        <v>0</v>
      </c>
      <c r="D29" s="64" t="e">
        <f>+C29/C33*100</f>
        <v>#DIV/0!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</row>
    <row r="30" spans="1:19" ht="18.75">
      <c r="A30" s="62"/>
      <c r="B30" s="61" t="s">
        <v>40</v>
      </c>
      <c r="C30" s="66">
        <f>J12+K12+L12</f>
        <v>0</v>
      </c>
      <c r="D30" s="64" t="e">
        <f>+C30/C33*100</f>
        <v>#DIV/0!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</row>
    <row r="31" spans="1:19" ht="18.75">
      <c r="A31" s="62"/>
      <c r="B31" s="61" t="s">
        <v>41</v>
      </c>
      <c r="C31" s="66">
        <f>M12+N12+O12</f>
        <v>0</v>
      </c>
      <c r="D31" s="64" t="e">
        <f>+C31/C33*100</f>
        <v>#DIV/0!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</row>
    <row r="32" spans="1:19" ht="18.75">
      <c r="A32" s="62"/>
      <c r="B32" s="61" t="s">
        <v>42</v>
      </c>
      <c r="C32" s="66">
        <f>P12+Q12+R12</f>
        <v>0</v>
      </c>
      <c r="D32" s="64" t="e">
        <f>+C32/C33*100</f>
        <v>#DIV/0!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</row>
    <row r="33" spans="1:19" ht="18.75">
      <c r="A33" s="62"/>
      <c r="B33" s="61" t="s">
        <v>10</v>
      </c>
      <c r="C33" s="66">
        <f>+C25</f>
        <v>0</v>
      </c>
      <c r="D33" s="64" t="e">
        <f>SUM(D29:D32)</f>
        <v>#DIV/0!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</row>
  </sheetData>
  <mergeCells count="19">
    <mergeCell ref="G9:R9"/>
    <mergeCell ref="S9:S11"/>
    <mergeCell ref="G10:I10"/>
    <mergeCell ref="J10:L10"/>
    <mergeCell ref="M10:O10"/>
    <mergeCell ref="P10:R10"/>
    <mergeCell ref="F9:F11"/>
    <mergeCell ref="A1:S1"/>
    <mergeCell ref="A4:F4"/>
    <mergeCell ref="O6:Q6"/>
    <mergeCell ref="R6:S6"/>
    <mergeCell ref="O7:Q7"/>
    <mergeCell ref="N8:P8"/>
    <mergeCell ref="Q8:R8"/>
    <mergeCell ref="A9:A11"/>
    <mergeCell ref="B9:B11"/>
    <mergeCell ref="C9:C11"/>
    <mergeCell ref="D9:D11"/>
    <mergeCell ref="E9:E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32C2C-9093-496F-8531-29AFABD5FF3C}">
  <dimension ref="A1:S49"/>
  <sheetViews>
    <sheetView topLeftCell="A4" workbookViewId="0">
      <selection activeCell="O22" sqref="O22"/>
    </sheetView>
  </sheetViews>
  <sheetFormatPr defaultColWidth="18.140625" defaultRowHeight="15.75"/>
  <cols>
    <col min="1" max="1" width="4.85546875" style="59" customWidth="1"/>
    <col min="2" max="2" width="25" style="59" customWidth="1"/>
    <col min="3" max="3" width="26.28515625" style="59" customWidth="1"/>
    <col min="4" max="4" width="11.85546875" style="59" customWidth="1"/>
    <col min="5" max="5" width="4.7109375" style="59" customWidth="1"/>
    <col min="6" max="6" width="4.85546875" style="59" customWidth="1"/>
    <col min="7" max="8" width="3.85546875" style="59" customWidth="1"/>
    <col min="9" max="9" width="4" style="59" customWidth="1"/>
    <col min="10" max="10" width="4.42578125" style="59" customWidth="1"/>
    <col min="11" max="11" width="4.85546875" style="59" customWidth="1"/>
    <col min="12" max="13" width="4.140625" style="59" customWidth="1"/>
    <col min="14" max="14" width="3.85546875" style="59" customWidth="1"/>
    <col min="15" max="15" width="5.140625" style="59" customWidth="1"/>
    <col min="16" max="16" width="5.42578125" style="59" customWidth="1"/>
    <col min="17" max="17" width="3.5703125" style="59" customWidth="1"/>
    <col min="18" max="18" width="3" style="59" customWidth="1"/>
    <col min="19" max="19" width="10" style="59" customWidth="1"/>
    <col min="20" max="16384" width="18.140625" style="59"/>
  </cols>
  <sheetData>
    <row r="1" spans="1:19" ht="18.75">
      <c r="A1" s="616" t="s">
        <v>304</v>
      </c>
      <c r="B1" s="616"/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  <c r="P1" s="616"/>
      <c r="Q1" s="616"/>
      <c r="R1" s="616"/>
      <c r="S1" s="616"/>
    </row>
    <row r="2" spans="1:19" ht="18.75">
      <c r="A2" s="60" t="s">
        <v>360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3" spans="1:19" ht="18.75">
      <c r="A3" s="368" t="s">
        <v>80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</row>
    <row r="4" spans="1:19" ht="18.75">
      <c r="A4" s="617" t="s">
        <v>361</v>
      </c>
      <c r="B4" s="617"/>
      <c r="C4" s="617"/>
      <c r="D4" s="617"/>
      <c r="E4" s="617"/>
      <c r="F4" s="617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</row>
    <row r="5" spans="1:19" ht="18.75">
      <c r="A5" s="60" t="s">
        <v>362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</row>
    <row r="6" spans="1:19" ht="18.75">
      <c r="A6" s="60" t="s">
        <v>363</v>
      </c>
      <c r="B6" s="60"/>
      <c r="C6" s="60"/>
      <c r="D6" s="60"/>
      <c r="E6" s="60"/>
      <c r="F6" s="60"/>
      <c r="G6" s="369"/>
      <c r="H6" s="369"/>
      <c r="I6" s="369"/>
      <c r="J6" s="60"/>
      <c r="K6" s="60"/>
      <c r="L6" s="60"/>
      <c r="M6" s="60"/>
      <c r="N6" s="60"/>
      <c r="O6" s="370" t="s">
        <v>27</v>
      </c>
      <c r="P6" s="370"/>
      <c r="Q6" s="528">
        <v>4</v>
      </c>
      <c r="R6" s="371">
        <v>4</v>
      </c>
      <c r="S6" s="371">
        <v>4</v>
      </c>
    </row>
    <row r="7" spans="1:19" ht="21.75">
      <c r="A7" s="60" t="s">
        <v>364</v>
      </c>
      <c r="B7" s="60"/>
      <c r="C7" s="60"/>
      <c r="D7" s="60"/>
      <c r="E7" s="369"/>
      <c r="F7" s="369"/>
      <c r="G7" s="369"/>
      <c r="H7" s="369"/>
      <c r="I7" s="369"/>
      <c r="J7" s="60"/>
      <c r="K7" s="60"/>
      <c r="L7" s="60"/>
      <c r="M7" s="60" t="s">
        <v>28</v>
      </c>
      <c r="N7" s="60"/>
      <c r="O7" s="527"/>
      <c r="P7" s="12" t="s">
        <v>447</v>
      </c>
      <c r="Q7" s="527"/>
      <c r="R7" s="527"/>
      <c r="S7" s="527"/>
    </row>
    <row r="8" spans="1:19" ht="18.75">
      <c r="A8" s="60" t="s">
        <v>29</v>
      </c>
      <c r="B8" s="60"/>
      <c r="C8" s="60" t="s">
        <v>57</v>
      </c>
      <c r="D8" s="60"/>
      <c r="E8" s="369" t="s">
        <v>91</v>
      </c>
      <c r="F8" s="369"/>
      <c r="G8" s="60"/>
      <c r="H8" s="60"/>
      <c r="I8" s="60"/>
      <c r="J8" s="60"/>
      <c r="K8" s="60"/>
      <c r="L8" s="60"/>
      <c r="M8" s="59" t="s">
        <v>31</v>
      </c>
      <c r="N8" s="60"/>
      <c r="O8" s="372"/>
      <c r="P8" s="615">
        <v>24000</v>
      </c>
      <c r="Q8" s="615"/>
      <c r="R8" s="615"/>
      <c r="S8" s="60" t="s">
        <v>58</v>
      </c>
    </row>
    <row r="9" spans="1:19" ht="18.75">
      <c r="A9" s="618" t="s">
        <v>59</v>
      </c>
      <c r="B9" s="618" t="s">
        <v>60</v>
      </c>
      <c r="C9" s="618" t="s">
        <v>33</v>
      </c>
      <c r="D9" s="618" t="s">
        <v>34</v>
      </c>
      <c r="E9" s="618" t="s">
        <v>61</v>
      </c>
      <c r="F9" s="618" t="s">
        <v>36</v>
      </c>
      <c r="G9" s="621" t="s">
        <v>62</v>
      </c>
      <c r="H9" s="622"/>
      <c r="I9" s="622"/>
      <c r="J9" s="622"/>
      <c r="K9" s="622"/>
      <c r="L9" s="622"/>
      <c r="M9" s="622"/>
      <c r="N9" s="622"/>
      <c r="O9" s="622"/>
      <c r="P9" s="622"/>
      <c r="Q9" s="622"/>
      <c r="R9" s="623"/>
      <c r="S9" s="618" t="s">
        <v>38</v>
      </c>
    </row>
    <row r="10" spans="1:19" ht="18.75">
      <c r="A10" s="619"/>
      <c r="B10" s="619"/>
      <c r="C10" s="619"/>
      <c r="D10" s="619"/>
      <c r="E10" s="619"/>
      <c r="F10" s="619"/>
      <c r="G10" s="624" t="s">
        <v>39</v>
      </c>
      <c r="H10" s="625"/>
      <c r="I10" s="626"/>
      <c r="J10" s="624" t="s">
        <v>40</v>
      </c>
      <c r="K10" s="625"/>
      <c r="L10" s="626"/>
      <c r="M10" s="624" t="s">
        <v>41</v>
      </c>
      <c r="N10" s="625"/>
      <c r="O10" s="626"/>
      <c r="P10" s="624" t="s">
        <v>42</v>
      </c>
      <c r="Q10" s="625"/>
      <c r="R10" s="626"/>
      <c r="S10" s="619"/>
    </row>
    <row r="11" spans="1:19" ht="18.75">
      <c r="A11" s="620"/>
      <c r="B11" s="620"/>
      <c r="C11" s="620"/>
      <c r="D11" s="620"/>
      <c r="E11" s="620"/>
      <c r="F11" s="620"/>
      <c r="G11" s="374" t="s">
        <v>43</v>
      </c>
      <c r="H11" s="374" t="s">
        <v>44</v>
      </c>
      <c r="I11" s="374" t="s">
        <v>45</v>
      </c>
      <c r="J11" s="374" t="s">
        <v>46</v>
      </c>
      <c r="K11" s="374" t="s">
        <v>47</v>
      </c>
      <c r="L11" s="374" t="s">
        <v>48</v>
      </c>
      <c r="M11" s="374" t="s">
        <v>49</v>
      </c>
      <c r="N11" s="374" t="s">
        <v>50</v>
      </c>
      <c r="O11" s="374" t="s">
        <v>51</v>
      </c>
      <c r="P11" s="374" t="s">
        <v>52</v>
      </c>
      <c r="Q11" s="374" t="s">
        <v>53</v>
      </c>
      <c r="R11" s="374" t="s">
        <v>54</v>
      </c>
      <c r="S11" s="620"/>
    </row>
    <row r="12" spans="1:19" ht="24">
      <c r="A12" s="375">
        <v>4</v>
      </c>
      <c r="B12" s="376" t="s">
        <v>311</v>
      </c>
      <c r="C12" s="377" t="s">
        <v>90</v>
      </c>
      <c r="D12" s="378"/>
      <c r="E12" s="373"/>
      <c r="F12" s="379"/>
      <c r="G12" s="380"/>
      <c r="H12" s="380"/>
      <c r="I12" s="380"/>
      <c r="J12" s="380"/>
      <c r="K12" s="491">
        <v>24000</v>
      </c>
      <c r="L12" s="380"/>
      <c r="M12" s="380"/>
      <c r="N12" s="380"/>
      <c r="O12" s="380"/>
      <c r="P12" s="380"/>
      <c r="Q12" s="380"/>
      <c r="R12" s="380"/>
      <c r="S12" s="612" t="s">
        <v>143</v>
      </c>
    </row>
    <row r="13" spans="1:19" ht="18.75">
      <c r="A13" s="375"/>
      <c r="B13" s="376" t="s">
        <v>444</v>
      </c>
      <c r="C13" s="376" t="s">
        <v>366</v>
      </c>
      <c r="D13" s="376" t="s">
        <v>367</v>
      </c>
      <c r="E13" s="381"/>
      <c r="F13" s="379"/>
      <c r="G13" s="382"/>
      <c r="H13" s="382"/>
      <c r="I13" s="382"/>
      <c r="J13" s="382"/>
      <c r="K13" s="382"/>
      <c r="L13" s="382"/>
      <c r="M13" s="382"/>
      <c r="N13" s="382"/>
      <c r="O13" s="382"/>
      <c r="P13" s="382"/>
      <c r="Q13" s="382"/>
      <c r="R13" s="382"/>
      <c r="S13" s="613"/>
    </row>
    <row r="14" spans="1:19" ht="18.75">
      <c r="A14" s="383"/>
      <c r="B14" s="376" t="s">
        <v>434</v>
      </c>
      <c r="C14" s="384" t="s">
        <v>368</v>
      </c>
      <c r="D14" s="378"/>
      <c r="E14" s="385"/>
      <c r="F14" s="386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613"/>
    </row>
    <row r="15" spans="1:19" ht="18.75">
      <c r="A15" s="383"/>
      <c r="B15" s="376"/>
      <c r="C15" s="384" t="s">
        <v>369</v>
      </c>
      <c r="D15" s="396"/>
      <c r="E15" s="394"/>
      <c r="F15" s="397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614"/>
    </row>
    <row r="16" spans="1:19" ht="18.75">
      <c r="A16" s="383"/>
      <c r="B16" s="387" t="s">
        <v>87</v>
      </c>
      <c r="C16" s="384" t="s">
        <v>370</v>
      </c>
      <c r="D16" s="376" t="s">
        <v>371</v>
      </c>
      <c r="E16" s="388"/>
      <c r="F16" s="389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99"/>
    </row>
    <row r="17" spans="1:19" ht="18.75">
      <c r="A17" s="383"/>
      <c r="B17" s="384" t="s">
        <v>372</v>
      </c>
      <c r="C17" s="384" t="s">
        <v>373</v>
      </c>
      <c r="D17" s="383"/>
      <c r="E17" s="390"/>
      <c r="F17" s="391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19" ht="18.75">
      <c r="A18" s="383"/>
      <c r="B18" s="384" t="s">
        <v>365</v>
      </c>
      <c r="C18" s="398" t="s">
        <v>374</v>
      </c>
      <c r="D18" s="378"/>
      <c r="E18" s="385"/>
      <c r="F18" s="392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99"/>
    </row>
    <row r="19" spans="1:19" ht="18.75">
      <c r="A19" s="383"/>
      <c r="B19" s="376" t="s">
        <v>144</v>
      </c>
      <c r="C19" s="384" t="s">
        <v>441</v>
      </c>
      <c r="D19" s="375" t="s">
        <v>442</v>
      </c>
      <c r="E19" s="393"/>
      <c r="F19" s="392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19" ht="18.75">
      <c r="A20" s="383"/>
      <c r="B20" s="376" t="s">
        <v>375</v>
      </c>
      <c r="C20" s="61"/>
      <c r="D20" s="61"/>
      <c r="E20" s="393"/>
      <c r="F20" s="392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</row>
    <row r="21" spans="1:19" ht="18.75">
      <c r="A21" s="383"/>
      <c r="B21" s="376" t="s">
        <v>376</v>
      </c>
      <c r="C21" s="378"/>
      <c r="D21" s="378"/>
      <c r="E21" s="393"/>
      <c r="F21" s="392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</row>
    <row r="22" spans="1:19" ht="18.75">
      <c r="A22" s="383"/>
      <c r="B22" s="378"/>
      <c r="C22" s="387"/>
      <c r="D22" s="60"/>
      <c r="E22" s="394"/>
      <c r="F22" s="392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</row>
    <row r="23" spans="1:19" ht="18.75">
      <c r="A23" s="383"/>
      <c r="C23" s="378"/>
      <c r="D23" s="378"/>
      <c r="E23" s="394"/>
      <c r="F23" s="392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</row>
    <row r="24" spans="1:19" ht="18.75">
      <c r="A24" s="383"/>
      <c r="C24" s="378"/>
      <c r="D24" s="378"/>
      <c r="E24" s="394"/>
      <c r="F24" s="392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</row>
    <row r="25" spans="1:19" ht="18.75">
      <c r="A25" s="383"/>
      <c r="B25" s="378"/>
      <c r="C25" s="378"/>
      <c r="D25" s="378"/>
      <c r="E25" s="394"/>
      <c r="F25" s="392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</row>
    <row r="26" spans="1:19" ht="18.75">
      <c r="A26" s="383"/>
      <c r="B26" s="378"/>
      <c r="C26" s="378"/>
      <c r="D26" s="378"/>
      <c r="E26" s="388"/>
      <c r="F26" s="392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</row>
    <row r="27" spans="1:19" ht="18.75">
      <c r="A27" s="383"/>
      <c r="B27" s="378"/>
      <c r="C27" s="378"/>
      <c r="D27" s="378"/>
      <c r="E27" s="390"/>
      <c r="F27" s="392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</row>
    <row r="28" spans="1:19" ht="18.75">
      <c r="A28" s="383"/>
      <c r="B28" s="378"/>
      <c r="C28" s="61"/>
      <c r="D28" s="61"/>
      <c r="E28" s="385"/>
      <c r="F28" s="392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</row>
    <row r="29" spans="1:19" ht="18.75">
      <c r="A29" s="383"/>
      <c r="B29" s="378"/>
      <c r="C29" s="387"/>
      <c r="D29" s="60"/>
      <c r="E29" s="393"/>
      <c r="F29" s="392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</row>
    <row r="30" spans="1:19" ht="18.75">
      <c r="A30" s="383"/>
      <c r="B30" s="61"/>
      <c r="C30" s="378"/>
      <c r="D30" s="378"/>
      <c r="E30" s="393"/>
      <c r="F30" s="392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</row>
    <row r="31" spans="1:19" ht="18.75">
      <c r="A31" s="383"/>
      <c r="B31" s="61"/>
      <c r="C31" s="378"/>
      <c r="D31" s="378"/>
      <c r="E31" s="61"/>
      <c r="F31" s="395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99"/>
    </row>
    <row r="32" spans="1:19" ht="18.75">
      <c r="A32" s="383"/>
      <c r="B32" s="61"/>
      <c r="C32" s="378"/>
      <c r="D32" s="378"/>
      <c r="E32" s="61"/>
      <c r="F32" s="395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99"/>
    </row>
    <row r="33" spans="1:19" ht="18.75">
      <c r="A33" s="383"/>
      <c r="B33" s="61"/>
      <c r="C33" s="378"/>
      <c r="D33" s="378"/>
      <c r="E33" s="61"/>
      <c r="F33" s="395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99"/>
    </row>
    <row r="34" spans="1:19" ht="18.75">
      <c r="A34" s="62"/>
      <c r="B34" s="60"/>
      <c r="C34" s="378"/>
      <c r="D34" s="378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</row>
    <row r="35" spans="1:19" ht="18.75">
      <c r="A35" s="62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</row>
    <row r="36" spans="1:19" ht="18.75">
      <c r="A36" s="62"/>
      <c r="B36" s="61" t="s">
        <v>66</v>
      </c>
      <c r="C36" s="63">
        <f>+F12</f>
        <v>0</v>
      </c>
      <c r="D36" s="64" t="e">
        <f>+C36/C41*100</f>
        <v>#DIV/0!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</row>
    <row r="37" spans="1:19" ht="18.75">
      <c r="A37" s="62"/>
      <c r="B37" s="61" t="s">
        <v>67</v>
      </c>
      <c r="C37" s="63">
        <v>0</v>
      </c>
      <c r="D37" s="64" t="e">
        <f>+C37/C41*100</f>
        <v>#DIV/0!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</row>
    <row r="38" spans="1:19" ht="18.75">
      <c r="A38" s="62"/>
      <c r="B38" s="61" t="s">
        <v>68</v>
      </c>
      <c r="C38" s="63">
        <v>0</v>
      </c>
      <c r="D38" s="64" t="e">
        <f>+C38/C41*100</f>
        <v>#DIV/0!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</row>
    <row r="39" spans="1:19" ht="18.75">
      <c r="A39" s="62"/>
      <c r="B39" s="61" t="s">
        <v>70</v>
      </c>
      <c r="C39" s="63">
        <v>0</v>
      </c>
      <c r="D39" s="64" t="e">
        <f>+C39/C41*100</f>
        <v>#DIV/0!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</row>
    <row r="40" spans="1:19" ht="18.75">
      <c r="A40" s="62"/>
      <c r="B40" s="61" t="s">
        <v>72</v>
      </c>
      <c r="C40" s="63"/>
      <c r="D40" s="61" t="e">
        <f>+C40/C41*100</f>
        <v>#DIV/0!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</row>
    <row r="41" spans="1:19" ht="18.75">
      <c r="A41" s="62"/>
      <c r="B41" s="61" t="s">
        <v>10</v>
      </c>
      <c r="C41" s="63">
        <f>SUM(C36:C40)</f>
        <v>0</v>
      </c>
      <c r="D41" s="64" t="e">
        <f>SUM(D36:D40)</f>
        <v>#DIV/0!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</row>
    <row r="42" spans="1:19" ht="18.75">
      <c r="A42" s="62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</row>
    <row r="43" spans="1:19" ht="18.75">
      <c r="A43" s="62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</row>
    <row r="44" spans="1:19" ht="18.75">
      <c r="A44" s="62"/>
      <c r="B44" s="61" t="s">
        <v>73</v>
      </c>
      <c r="C44" s="61" t="s">
        <v>74</v>
      </c>
      <c r="D44" s="65" t="s">
        <v>75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</row>
    <row r="45" spans="1:19" ht="18.75">
      <c r="A45" s="62"/>
      <c r="B45" s="61" t="s">
        <v>39</v>
      </c>
      <c r="C45" s="66">
        <f>G12+H12+I12</f>
        <v>0</v>
      </c>
      <c r="D45" s="64" t="e">
        <f>+C45/C49*100</f>
        <v>#DIV/0!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</row>
    <row r="46" spans="1:19" ht="18.75">
      <c r="A46" s="62"/>
      <c r="B46" s="61" t="s">
        <v>40</v>
      </c>
      <c r="C46" s="66">
        <f>J12+K12+L12</f>
        <v>24000</v>
      </c>
      <c r="D46" s="64" t="e">
        <f>+C46/C49*100</f>
        <v>#DIV/0!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</row>
    <row r="47" spans="1:19" ht="18.75">
      <c r="A47" s="62"/>
      <c r="B47" s="61" t="s">
        <v>41</v>
      </c>
      <c r="C47" s="66">
        <f>M12+N12+O12</f>
        <v>0</v>
      </c>
      <c r="D47" s="64" t="e">
        <f>+C47/C49*100</f>
        <v>#DIV/0!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</row>
    <row r="48" spans="1:19" ht="18.75">
      <c r="A48" s="62"/>
      <c r="B48" s="61" t="s">
        <v>42</v>
      </c>
      <c r="C48" s="66">
        <f>P12+Q12+R12</f>
        <v>0</v>
      </c>
      <c r="D48" s="64" t="e">
        <f>+C48/C49*100</f>
        <v>#DIV/0!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</row>
    <row r="49" spans="1:19" ht="18.75">
      <c r="A49" s="62"/>
      <c r="B49" s="61" t="s">
        <v>10</v>
      </c>
      <c r="C49" s="66">
        <f>+C41</f>
        <v>0</v>
      </c>
      <c r="D49" s="64" t="e">
        <f>SUM(D45:D48)</f>
        <v>#DIV/0!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</row>
  </sheetData>
  <mergeCells count="16">
    <mergeCell ref="S12:S15"/>
    <mergeCell ref="P8:R8"/>
    <mergeCell ref="A1:S1"/>
    <mergeCell ref="A4:F4"/>
    <mergeCell ref="A9:A11"/>
    <mergeCell ref="B9:B11"/>
    <mergeCell ref="C9:C11"/>
    <mergeCell ref="D9:D11"/>
    <mergeCell ref="E9:E11"/>
    <mergeCell ref="F9:F11"/>
    <mergeCell ref="G9:R9"/>
    <mergeCell ref="S9:S11"/>
    <mergeCell ref="G10:I10"/>
    <mergeCell ref="J10:L10"/>
    <mergeCell ref="M10:O10"/>
    <mergeCell ref="P10:R1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F7926-FCFF-4DDF-9971-AC51B8DD9A5E}">
  <dimension ref="A1:V24"/>
  <sheetViews>
    <sheetView topLeftCell="A7" workbookViewId="0">
      <selection activeCell="X21" sqref="X21"/>
    </sheetView>
  </sheetViews>
  <sheetFormatPr defaultColWidth="9" defaultRowHeight="21.75"/>
  <cols>
    <col min="1" max="1" width="5.7109375" style="5" customWidth="1"/>
    <col min="2" max="2" width="28.28515625" style="6" customWidth="1"/>
    <col min="3" max="3" width="31.42578125" style="6" customWidth="1"/>
    <col min="4" max="4" width="17.140625" style="6" customWidth="1"/>
    <col min="5" max="5" width="8.140625" style="6" customWidth="1"/>
    <col min="6" max="6" width="9.5703125" style="6" customWidth="1"/>
    <col min="7" max="18" width="4.85546875" style="6" customWidth="1"/>
    <col min="19" max="19" width="11.42578125" style="6" customWidth="1"/>
    <col min="20" max="252" width="9" style="6"/>
    <col min="253" max="253" width="3.42578125" style="6" customWidth="1"/>
    <col min="254" max="254" width="17.42578125" style="6" customWidth="1"/>
    <col min="255" max="255" width="17.140625" style="6" customWidth="1"/>
    <col min="256" max="256" width="7.85546875" style="6" customWidth="1"/>
    <col min="257" max="258" width="3.85546875" style="6" customWidth="1"/>
    <col min="259" max="260" width="4.140625" style="6" customWidth="1"/>
    <col min="261" max="261" width="7.140625" style="6" customWidth="1"/>
    <col min="262" max="262" width="5" style="6" customWidth="1"/>
    <col min="263" max="264" width="5.140625" style="6" customWidth="1"/>
    <col min="265" max="266" width="5" style="6" customWidth="1"/>
    <col min="267" max="267" width="4.7109375" style="6" customWidth="1"/>
    <col min="268" max="271" width="4.85546875" style="6" customWidth="1"/>
    <col min="272" max="272" width="4.7109375" style="6" customWidth="1"/>
    <col min="273" max="273" width="4.85546875" style="6" customWidth="1"/>
    <col min="274" max="274" width="5.7109375" style="6" customWidth="1"/>
    <col min="275" max="275" width="7.85546875" style="6" customWidth="1"/>
    <col min="276" max="508" width="9" style="6"/>
    <col min="509" max="509" width="3.42578125" style="6" customWidth="1"/>
    <col min="510" max="510" width="17.42578125" style="6" customWidth="1"/>
    <col min="511" max="511" width="17.140625" style="6" customWidth="1"/>
    <col min="512" max="512" width="7.85546875" style="6" customWidth="1"/>
    <col min="513" max="514" width="3.85546875" style="6" customWidth="1"/>
    <col min="515" max="516" width="4.140625" style="6" customWidth="1"/>
    <col min="517" max="517" width="7.140625" style="6" customWidth="1"/>
    <col min="518" max="518" width="5" style="6" customWidth="1"/>
    <col min="519" max="520" width="5.140625" style="6" customWidth="1"/>
    <col min="521" max="522" width="5" style="6" customWidth="1"/>
    <col min="523" max="523" width="4.7109375" style="6" customWidth="1"/>
    <col min="524" max="527" width="4.85546875" style="6" customWidth="1"/>
    <col min="528" max="528" width="4.7109375" style="6" customWidth="1"/>
    <col min="529" max="529" width="4.85546875" style="6" customWidth="1"/>
    <col min="530" max="530" width="5.7109375" style="6" customWidth="1"/>
    <col min="531" max="531" width="7.85546875" style="6" customWidth="1"/>
    <col min="532" max="764" width="9" style="6"/>
    <col min="765" max="765" width="3.42578125" style="6" customWidth="1"/>
    <col min="766" max="766" width="17.42578125" style="6" customWidth="1"/>
    <col min="767" max="767" width="17.140625" style="6" customWidth="1"/>
    <col min="768" max="768" width="7.85546875" style="6" customWidth="1"/>
    <col min="769" max="770" width="3.85546875" style="6" customWidth="1"/>
    <col min="771" max="772" width="4.140625" style="6" customWidth="1"/>
    <col min="773" max="773" width="7.140625" style="6" customWidth="1"/>
    <col min="774" max="774" width="5" style="6" customWidth="1"/>
    <col min="775" max="776" width="5.140625" style="6" customWidth="1"/>
    <col min="777" max="778" width="5" style="6" customWidth="1"/>
    <col min="779" max="779" width="4.7109375" style="6" customWidth="1"/>
    <col min="780" max="783" width="4.85546875" style="6" customWidth="1"/>
    <col min="784" max="784" width="4.7109375" style="6" customWidth="1"/>
    <col min="785" max="785" width="4.85546875" style="6" customWidth="1"/>
    <col min="786" max="786" width="5.7109375" style="6" customWidth="1"/>
    <col min="787" max="787" width="7.85546875" style="6" customWidth="1"/>
    <col min="788" max="1020" width="9" style="6"/>
    <col min="1021" max="1021" width="3.42578125" style="6" customWidth="1"/>
    <col min="1022" max="1022" width="17.42578125" style="6" customWidth="1"/>
    <col min="1023" max="1023" width="17.140625" style="6" customWidth="1"/>
    <col min="1024" max="1024" width="7.85546875" style="6" customWidth="1"/>
    <col min="1025" max="1026" width="3.85546875" style="6" customWidth="1"/>
    <col min="1027" max="1028" width="4.140625" style="6" customWidth="1"/>
    <col min="1029" max="1029" width="7.140625" style="6" customWidth="1"/>
    <col min="1030" max="1030" width="5" style="6" customWidth="1"/>
    <col min="1031" max="1032" width="5.140625" style="6" customWidth="1"/>
    <col min="1033" max="1034" width="5" style="6" customWidth="1"/>
    <col min="1035" max="1035" width="4.7109375" style="6" customWidth="1"/>
    <col min="1036" max="1039" width="4.85546875" style="6" customWidth="1"/>
    <col min="1040" max="1040" width="4.7109375" style="6" customWidth="1"/>
    <col min="1041" max="1041" width="4.85546875" style="6" customWidth="1"/>
    <col min="1042" max="1042" width="5.7109375" style="6" customWidth="1"/>
    <col min="1043" max="1043" width="7.85546875" style="6" customWidth="1"/>
    <col min="1044" max="1276" width="9" style="6"/>
    <col min="1277" max="1277" width="3.42578125" style="6" customWidth="1"/>
    <col min="1278" max="1278" width="17.42578125" style="6" customWidth="1"/>
    <col min="1279" max="1279" width="17.140625" style="6" customWidth="1"/>
    <col min="1280" max="1280" width="7.85546875" style="6" customWidth="1"/>
    <col min="1281" max="1282" width="3.85546875" style="6" customWidth="1"/>
    <col min="1283" max="1284" width="4.140625" style="6" customWidth="1"/>
    <col min="1285" max="1285" width="7.140625" style="6" customWidth="1"/>
    <col min="1286" max="1286" width="5" style="6" customWidth="1"/>
    <col min="1287" max="1288" width="5.140625" style="6" customWidth="1"/>
    <col min="1289" max="1290" width="5" style="6" customWidth="1"/>
    <col min="1291" max="1291" width="4.7109375" style="6" customWidth="1"/>
    <col min="1292" max="1295" width="4.85546875" style="6" customWidth="1"/>
    <col min="1296" max="1296" width="4.7109375" style="6" customWidth="1"/>
    <col min="1297" max="1297" width="4.85546875" style="6" customWidth="1"/>
    <col min="1298" max="1298" width="5.7109375" style="6" customWidth="1"/>
    <col min="1299" max="1299" width="7.85546875" style="6" customWidth="1"/>
    <col min="1300" max="1532" width="9" style="6"/>
    <col min="1533" max="1533" width="3.42578125" style="6" customWidth="1"/>
    <col min="1534" max="1534" width="17.42578125" style="6" customWidth="1"/>
    <col min="1535" max="1535" width="17.140625" style="6" customWidth="1"/>
    <col min="1536" max="1536" width="7.85546875" style="6" customWidth="1"/>
    <col min="1537" max="1538" width="3.85546875" style="6" customWidth="1"/>
    <col min="1539" max="1540" width="4.140625" style="6" customWidth="1"/>
    <col min="1541" max="1541" width="7.140625" style="6" customWidth="1"/>
    <col min="1542" max="1542" width="5" style="6" customWidth="1"/>
    <col min="1543" max="1544" width="5.140625" style="6" customWidth="1"/>
    <col min="1545" max="1546" width="5" style="6" customWidth="1"/>
    <col min="1547" max="1547" width="4.7109375" style="6" customWidth="1"/>
    <col min="1548" max="1551" width="4.85546875" style="6" customWidth="1"/>
    <col min="1552" max="1552" width="4.7109375" style="6" customWidth="1"/>
    <col min="1553" max="1553" width="4.85546875" style="6" customWidth="1"/>
    <col min="1554" max="1554" width="5.7109375" style="6" customWidth="1"/>
    <col min="1555" max="1555" width="7.85546875" style="6" customWidth="1"/>
    <col min="1556" max="1788" width="9" style="6"/>
    <col min="1789" max="1789" width="3.42578125" style="6" customWidth="1"/>
    <col min="1790" max="1790" width="17.42578125" style="6" customWidth="1"/>
    <col min="1791" max="1791" width="17.140625" style="6" customWidth="1"/>
    <col min="1792" max="1792" width="7.85546875" style="6" customWidth="1"/>
    <col min="1793" max="1794" width="3.85546875" style="6" customWidth="1"/>
    <col min="1795" max="1796" width="4.140625" style="6" customWidth="1"/>
    <col min="1797" max="1797" width="7.140625" style="6" customWidth="1"/>
    <col min="1798" max="1798" width="5" style="6" customWidth="1"/>
    <col min="1799" max="1800" width="5.140625" style="6" customWidth="1"/>
    <col min="1801" max="1802" width="5" style="6" customWidth="1"/>
    <col min="1803" max="1803" width="4.7109375" style="6" customWidth="1"/>
    <col min="1804" max="1807" width="4.85546875" style="6" customWidth="1"/>
    <col min="1808" max="1808" width="4.7109375" style="6" customWidth="1"/>
    <col min="1809" max="1809" width="4.85546875" style="6" customWidth="1"/>
    <col min="1810" max="1810" width="5.7109375" style="6" customWidth="1"/>
    <col min="1811" max="1811" width="7.85546875" style="6" customWidth="1"/>
    <col min="1812" max="2044" width="9" style="6"/>
    <col min="2045" max="2045" width="3.42578125" style="6" customWidth="1"/>
    <col min="2046" max="2046" width="17.42578125" style="6" customWidth="1"/>
    <col min="2047" max="2047" width="17.140625" style="6" customWidth="1"/>
    <col min="2048" max="2048" width="7.85546875" style="6" customWidth="1"/>
    <col min="2049" max="2050" width="3.85546875" style="6" customWidth="1"/>
    <col min="2051" max="2052" width="4.140625" style="6" customWidth="1"/>
    <col min="2053" max="2053" width="7.140625" style="6" customWidth="1"/>
    <col min="2054" max="2054" width="5" style="6" customWidth="1"/>
    <col min="2055" max="2056" width="5.140625" style="6" customWidth="1"/>
    <col min="2057" max="2058" width="5" style="6" customWidth="1"/>
    <col min="2059" max="2059" width="4.7109375" style="6" customWidth="1"/>
    <col min="2060" max="2063" width="4.85546875" style="6" customWidth="1"/>
    <col min="2064" max="2064" width="4.7109375" style="6" customWidth="1"/>
    <col min="2065" max="2065" width="4.85546875" style="6" customWidth="1"/>
    <col min="2066" max="2066" width="5.7109375" style="6" customWidth="1"/>
    <col min="2067" max="2067" width="7.85546875" style="6" customWidth="1"/>
    <col min="2068" max="2300" width="9" style="6"/>
    <col min="2301" max="2301" width="3.42578125" style="6" customWidth="1"/>
    <col min="2302" max="2302" width="17.42578125" style="6" customWidth="1"/>
    <col min="2303" max="2303" width="17.140625" style="6" customWidth="1"/>
    <col min="2304" max="2304" width="7.85546875" style="6" customWidth="1"/>
    <col min="2305" max="2306" width="3.85546875" style="6" customWidth="1"/>
    <col min="2307" max="2308" width="4.140625" style="6" customWidth="1"/>
    <col min="2309" max="2309" width="7.140625" style="6" customWidth="1"/>
    <col min="2310" max="2310" width="5" style="6" customWidth="1"/>
    <col min="2311" max="2312" width="5.140625" style="6" customWidth="1"/>
    <col min="2313" max="2314" width="5" style="6" customWidth="1"/>
    <col min="2315" max="2315" width="4.7109375" style="6" customWidth="1"/>
    <col min="2316" max="2319" width="4.85546875" style="6" customWidth="1"/>
    <col min="2320" max="2320" width="4.7109375" style="6" customWidth="1"/>
    <col min="2321" max="2321" width="4.85546875" style="6" customWidth="1"/>
    <col min="2322" max="2322" width="5.7109375" style="6" customWidth="1"/>
    <col min="2323" max="2323" width="7.85546875" style="6" customWidth="1"/>
    <col min="2324" max="2556" width="9" style="6"/>
    <col min="2557" max="2557" width="3.42578125" style="6" customWidth="1"/>
    <col min="2558" max="2558" width="17.42578125" style="6" customWidth="1"/>
    <col min="2559" max="2559" width="17.140625" style="6" customWidth="1"/>
    <col min="2560" max="2560" width="7.85546875" style="6" customWidth="1"/>
    <col min="2561" max="2562" width="3.85546875" style="6" customWidth="1"/>
    <col min="2563" max="2564" width="4.140625" style="6" customWidth="1"/>
    <col min="2565" max="2565" width="7.140625" style="6" customWidth="1"/>
    <col min="2566" max="2566" width="5" style="6" customWidth="1"/>
    <col min="2567" max="2568" width="5.140625" style="6" customWidth="1"/>
    <col min="2569" max="2570" width="5" style="6" customWidth="1"/>
    <col min="2571" max="2571" width="4.7109375" style="6" customWidth="1"/>
    <col min="2572" max="2575" width="4.85546875" style="6" customWidth="1"/>
    <col min="2576" max="2576" width="4.7109375" style="6" customWidth="1"/>
    <col min="2577" max="2577" width="4.85546875" style="6" customWidth="1"/>
    <col min="2578" max="2578" width="5.7109375" style="6" customWidth="1"/>
    <col min="2579" max="2579" width="7.85546875" style="6" customWidth="1"/>
    <col min="2580" max="2812" width="9" style="6"/>
    <col min="2813" max="2813" width="3.42578125" style="6" customWidth="1"/>
    <col min="2814" max="2814" width="17.42578125" style="6" customWidth="1"/>
    <col min="2815" max="2815" width="17.140625" style="6" customWidth="1"/>
    <col min="2816" max="2816" width="7.85546875" style="6" customWidth="1"/>
    <col min="2817" max="2818" width="3.85546875" style="6" customWidth="1"/>
    <col min="2819" max="2820" width="4.140625" style="6" customWidth="1"/>
    <col min="2821" max="2821" width="7.140625" style="6" customWidth="1"/>
    <col min="2822" max="2822" width="5" style="6" customWidth="1"/>
    <col min="2823" max="2824" width="5.140625" style="6" customWidth="1"/>
    <col min="2825" max="2826" width="5" style="6" customWidth="1"/>
    <col min="2827" max="2827" width="4.7109375" style="6" customWidth="1"/>
    <col min="2828" max="2831" width="4.85546875" style="6" customWidth="1"/>
    <col min="2832" max="2832" width="4.7109375" style="6" customWidth="1"/>
    <col min="2833" max="2833" width="4.85546875" style="6" customWidth="1"/>
    <col min="2834" max="2834" width="5.7109375" style="6" customWidth="1"/>
    <col min="2835" max="2835" width="7.85546875" style="6" customWidth="1"/>
    <col min="2836" max="3068" width="9" style="6"/>
    <col min="3069" max="3069" width="3.42578125" style="6" customWidth="1"/>
    <col min="3070" max="3070" width="17.42578125" style="6" customWidth="1"/>
    <col min="3071" max="3071" width="17.140625" style="6" customWidth="1"/>
    <col min="3072" max="3072" width="7.85546875" style="6" customWidth="1"/>
    <col min="3073" max="3074" width="3.85546875" style="6" customWidth="1"/>
    <col min="3075" max="3076" width="4.140625" style="6" customWidth="1"/>
    <col min="3077" max="3077" width="7.140625" style="6" customWidth="1"/>
    <col min="3078" max="3078" width="5" style="6" customWidth="1"/>
    <col min="3079" max="3080" width="5.140625" style="6" customWidth="1"/>
    <col min="3081" max="3082" width="5" style="6" customWidth="1"/>
    <col min="3083" max="3083" width="4.7109375" style="6" customWidth="1"/>
    <col min="3084" max="3087" width="4.85546875" style="6" customWidth="1"/>
    <col min="3088" max="3088" width="4.7109375" style="6" customWidth="1"/>
    <col min="3089" max="3089" width="4.85546875" style="6" customWidth="1"/>
    <col min="3090" max="3090" width="5.7109375" style="6" customWidth="1"/>
    <col min="3091" max="3091" width="7.85546875" style="6" customWidth="1"/>
    <col min="3092" max="3324" width="9" style="6"/>
    <col min="3325" max="3325" width="3.42578125" style="6" customWidth="1"/>
    <col min="3326" max="3326" width="17.42578125" style="6" customWidth="1"/>
    <col min="3327" max="3327" width="17.140625" style="6" customWidth="1"/>
    <col min="3328" max="3328" width="7.85546875" style="6" customWidth="1"/>
    <col min="3329" max="3330" width="3.85546875" style="6" customWidth="1"/>
    <col min="3331" max="3332" width="4.140625" style="6" customWidth="1"/>
    <col min="3333" max="3333" width="7.140625" style="6" customWidth="1"/>
    <col min="3334" max="3334" width="5" style="6" customWidth="1"/>
    <col min="3335" max="3336" width="5.140625" style="6" customWidth="1"/>
    <col min="3337" max="3338" width="5" style="6" customWidth="1"/>
    <col min="3339" max="3339" width="4.7109375" style="6" customWidth="1"/>
    <col min="3340" max="3343" width="4.85546875" style="6" customWidth="1"/>
    <col min="3344" max="3344" width="4.7109375" style="6" customWidth="1"/>
    <col min="3345" max="3345" width="4.85546875" style="6" customWidth="1"/>
    <col min="3346" max="3346" width="5.7109375" style="6" customWidth="1"/>
    <col min="3347" max="3347" width="7.85546875" style="6" customWidth="1"/>
    <col min="3348" max="3580" width="9" style="6"/>
    <col min="3581" max="3581" width="3.42578125" style="6" customWidth="1"/>
    <col min="3582" max="3582" width="17.42578125" style="6" customWidth="1"/>
    <col min="3583" max="3583" width="17.140625" style="6" customWidth="1"/>
    <col min="3584" max="3584" width="7.85546875" style="6" customWidth="1"/>
    <col min="3585" max="3586" width="3.85546875" style="6" customWidth="1"/>
    <col min="3587" max="3588" width="4.140625" style="6" customWidth="1"/>
    <col min="3589" max="3589" width="7.140625" style="6" customWidth="1"/>
    <col min="3590" max="3590" width="5" style="6" customWidth="1"/>
    <col min="3591" max="3592" width="5.140625" style="6" customWidth="1"/>
    <col min="3593" max="3594" width="5" style="6" customWidth="1"/>
    <col min="3595" max="3595" width="4.7109375" style="6" customWidth="1"/>
    <col min="3596" max="3599" width="4.85546875" style="6" customWidth="1"/>
    <col min="3600" max="3600" width="4.7109375" style="6" customWidth="1"/>
    <col min="3601" max="3601" width="4.85546875" style="6" customWidth="1"/>
    <col min="3602" max="3602" width="5.7109375" style="6" customWidth="1"/>
    <col min="3603" max="3603" width="7.85546875" style="6" customWidth="1"/>
    <col min="3604" max="3836" width="9" style="6"/>
    <col min="3837" max="3837" width="3.42578125" style="6" customWidth="1"/>
    <col min="3838" max="3838" width="17.42578125" style="6" customWidth="1"/>
    <col min="3839" max="3839" width="17.140625" style="6" customWidth="1"/>
    <col min="3840" max="3840" width="7.85546875" style="6" customWidth="1"/>
    <col min="3841" max="3842" width="3.85546875" style="6" customWidth="1"/>
    <col min="3843" max="3844" width="4.140625" style="6" customWidth="1"/>
    <col min="3845" max="3845" width="7.140625" style="6" customWidth="1"/>
    <col min="3846" max="3846" width="5" style="6" customWidth="1"/>
    <col min="3847" max="3848" width="5.140625" style="6" customWidth="1"/>
    <col min="3849" max="3850" width="5" style="6" customWidth="1"/>
    <col min="3851" max="3851" width="4.7109375" style="6" customWidth="1"/>
    <col min="3852" max="3855" width="4.85546875" style="6" customWidth="1"/>
    <col min="3856" max="3856" width="4.7109375" style="6" customWidth="1"/>
    <col min="3857" max="3857" width="4.85546875" style="6" customWidth="1"/>
    <col min="3858" max="3858" width="5.7109375" style="6" customWidth="1"/>
    <col min="3859" max="3859" width="7.85546875" style="6" customWidth="1"/>
    <col min="3860" max="4092" width="9" style="6"/>
    <col min="4093" max="4093" width="3.42578125" style="6" customWidth="1"/>
    <col min="4094" max="4094" width="17.42578125" style="6" customWidth="1"/>
    <col min="4095" max="4095" width="17.140625" style="6" customWidth="1"/>
    <col min="4096" max="4096" width="7.85546875" style="6" customWidth="1"/>
    <col min="4097" max="4098" width="3.85546875" style="6" customWidth="1"/>
    <col min="4099" max="4100" width="4.140625" style="6" customWidth="1"/>
    <col min="4101" max="4101" width="7.140625" style="6" customWidth="1"/>
    <col min="4102" max="4102" width="5" style="6" customWidth="1"/>
    <col min="4103" max="4104" width="5.140625" style="6" customWidth="1"/>
    <col min="4105" max="4106" width="5" style="6" customWidth="1"/>
    <col min="4107" max="4107" width="4.7109375" style="6" customWidth="1"/>
    <col min="4108" max="4111" width="4.85546875" style="6" customWidth="1"/>
    <col min="4112" max="4112" width="4.7109375" style="6" customWidth="1"/>
    <col min="4113" max="4113" width="4.85546875" style="6" customWidth="1"/>
    <col min="4114" max="4114" width="5.7109375" style="6" customWidth="1"/>
    <col min="4115" max="4115" width="7.85546875" style="6" customWidth="1"/>
    <col min="4116" max="4348" width="9" style="6"/>
    <col min="4349" max="4349" width="3.42578125" style="6" customWidth="1"/>
    <col min="4350" max="4350" width="17.42578125" style="6" customWidth="1"/>
    <col min="4351" max="4351" width="17.140625" style="6" customWidth="1"/>
    <col min="4352" max="4352" width="7.85546875" style="6" customWidth="1"/>
    <col min="4353" max="4354" width="3.85546875" style="6" customWidth="1"/>
    <col min="4355" max="4356" width="4.140625" style="6" customWidth="1"/>
    <col min="4357" max="4357" width="7.140625" style="6" customWidth="1"/>
    <col min="4358" max="4358" width="5" style="6" customWidth="1"/>
    <col min="4359" max="4360" width="5.140625" style="6" customWidth="1"/>
    <col min="4361" max="4362" width="5" style="6" customWidth="1"/>
    <col min="4363" max="4363" width="4.7109375" style="6" customWidth="1"/>
    <col min="4364" max="4367" width="4.85546875" style="6" customWidth="1"/>
    <col min="4368" max="4368" width="4.7109375" style="6" customWidth="1"/>
    <col min="4369" max="4369" width="4.85546875" style="6" customWidth="1"/>
    <col min="4370" max="4370" width="5.7109375" style="6" customWidth="1"/>
    <col min="4371" max="4371" width="7.85546875" style="6" customWidth="1"/>
    <col min="4372" max="4604" width="9" style="6"/>
    <col min="4605" max="4605" width="3.42578125" style="6" customWidth="1"/>
    <col min="4606" max="4606" width="17.42578125" style="6" customWidth="1"/>
    <col min="4607" max="4607" width="17.140625" style="6" customWidth="1"/>
    <col min="4608" max="4608" width="7.85546875" style="6" customWidth="1"/>
    <col min="4609" max="4610" width="3.85546875" style="6" customWidth="1"/>
    <col min="4611" max="4612" width="4.140625" style="6" customWidth="1"/>
    <col min="4613" max="4613" width="7.140625" style="6" customWidth="1"/>
    <col min="4614" max="4614" width="5" style="6" customWidth="1"/>
    <col min="4615" max="4616" width="5.140625" style="6" customWidth="1"/>
    <col min="4617" max="4618" width="5" style="6" customWidth="1"/>
    <col min="4619" max="4619" width="4.7109375" style="6" customWidth="1"/>
    <col min="4620" max="4623" width="4.85546875" style="6" customWidth="1"/>
    <col min="4624" max="4624" width="4.7109375" style="6" customWidth="1"/>
    <col min="4625" max="4625" width="4.85546875" style="6" customWidth="1"/>
    <col min="4626" max="4626" width="5.7109375" style="6" customWidth="1"/>
    <col min="4627" max="4627" width="7.85546875" style="6" customWidth="1"/>
    <col min="4628" max="4860" width="9" style="6"/>
    <col min="4861" max="4861" width="3.42578125" style="6" customWidth="1"/>
    <col min="4862" max="4862" width="17.42578125" style="6" customWidth="1"/>
    <col min="4863" max="4863" width="17.140625" style="6" customWidth="1"/>
    <col min="4864" max="4864" width="7.85546875" style="6" customWidth="1"/>
    <col min="4865" max="4866" width="3.85546875" style="6" customWidth="1"/>
    <col min="4867" max="4868" width="4.140625" style="6" customWidth="1"/>
    <col min="4869" max="4869" width="7.140625" style="6" customWidth="1"/>
    <col min="4870" max="4870" width="5" style="6" customWidth="1"/>
    <col min="4871" max="4872" width="5.140625" style="6" customWidth="1"/>
    <col min="4873" max="4874" width="5" style="6" customWidth="1"/>
    <col min="4875" max="4875" width="4.7109375" style="6" customWidth="1"/>
    <col min="4876" max="4879" width="4.85546875" style="6" customWidth="1"/>
    <col min="4880" max="4880" width="4.7109375" style="6" customWidth="1"/>
    <col min="4881" max="4881" width="4.85546875" style="6" customWidth="1"/>
    <col min="4882" max="4882" width="5.7109375" style="6" customWidth="1"/>
    <col min="4883" max="4883" width="7.85546875" style="6" customWidth="1"/>
    <col min="4884" max="5116" width="9" style="6"/>
    <col min="5117" max="5117" width="3.42578125" style="6" customWidth="1"/>
    <col min="5118" max="5118" width="17.42578125" style="6" customWidth="1"/>
    <col min="5119" max="5119" width="17.140625" style="6" customWidth="1"/>
    <col min="5120" max="5120" width="7.85546875" style="6" customWidth="1"/>
    <col min="5121" max="5122" width="3.85546875" style="6" customWidth="1"/>
    <col min="5123" max="5124" width="4.140625" style="6" customWidth="1"/>
    <col min="5125" max="5125" width="7.140625" style="6" customWidth="1"/>
    <col min="5126" max="5126" width="5" style="6" customWidth="1"/>
    <col min="5127" max="5128" width="5.140625" style="6" customWidth="1"/>
    <col min="5129" max="5130" width="5" style="6" customWidth="1"/>
    <col min="5131" max="5131" width="4.7109375" style="6" customWidth="1"/>
    <col min="5132" max="5135" width="4.85546875" style="6" customWidth="1"/>
    <col min="5136" max="5136" width="4.7109375" style="6" customWidth="1"/>
    <col min="5137" max="5137" width="4.85546875" style="6" customWidth="1"/>
    <col min="5138" max="5138" width="5.7109375" style="6" customWidth="1"/>
    <col min="5139" max="5139" width="7.85546875" style="6" customWidth="1"/>
    <col min="5140" max="5372" width="9" style="6"/>
    <col min="5373" max="5373" width="3.42578125" style="6" customWidth="1"/>
    <col min="5374" max="5374" width="17.42578125" style="6" customWidth="1"/>
    <col min="5375" max="5375" width="17.140625" style="6" customWidth="1"/>
    <col min="5376" max="5376" width="7.85546875" style="6" customWidth="1"/>
    <col min="5377" max="5378" width="3.85546875" style="6" customWidth="1"/>
    <col min="5379" max="5380" width="4.140625" style="6" customWidth="1"/>
    <col min="5381" max="5381" width="7.140625" style="6" customWidth="1"/>
    <col min="5382" max="5382" width="5" style="6" customWidth="1"/>
    <col min="5383" max="5384" width="5.140625" style="6" customWidth="1"/>
    <col min="5385" max="5386" width="5" style="6" customWidth="1"/>
    <col min="5387" max="5387" width="4.7109375" style="6" customWidth="1"/>
    <col min="5388" max="5391" width="4.85546875" style="6" customWidth="1"/>
    <col min="5392" max="5392" width="4.7109375" style="6" customWidth="1"/>
    <col min="5393" max="5393" width="4.85546875" style="6" customWidth="1"/>
    <col min="5394" max="5394" width="5.7109375" style="6" customWidth="1"/>
    <col min="5395" max="5395" width="7.85546875" style="6" customWidth="1"/>
    <col min="5396" max="5628" width="9" style="6"/>
    <col min="5629" max="5629" width="3.42578125" style="6" customWidth="1"/>
    <col min="5630" max="5630" width="17.42578125" style="6" customWidth="1"/>
    <col min="5631" max="5631" width="17.140625" style="6" customWidth="1"/>
    <col min="5632" max="5632" width="7.85546875" style="6" customWidth="1"/>
    <col min="5633" max="5634" width="3.85546875" style="6" customWidth="1"/>
    <col min="5635" max="5636" width="4.140625" style="6" customWidth="1"/>
    <col min="5637" max="5637" width="7.140625" style="6" customWidth="1"/>
    <col min="5638" max="5638" width="5" style="6" customWidth="1"/>
    <col min="5639" max="5640" width="5.140625" style="6" customWidth="1"/>
    <col min="5641" max="5642" width="5" style="6" customWidth="1"/>
    <col min="5643" max="5643" width="4.7109375" style="6" customWidth="1"/>
    <col min="5644" max="5647" width="4.85546875" style="6" customWidth="1"/>
    <col min="5648" max="5648" width="4.7109375" style="6" customWidth="1"/>
    <col min="5649" max="5649" width="4.85546875" style="6" customWidth="1"/>
    <col min="5650" max="5650" width="5.7109375" style="6" customWidth="1"/>
    <col min="5651" max="5651" width="7.85546875" style="6" customWidth="1"/>
    <col min="5652" max="5884" width="9" style="6"/>
    <col min="5885" max="5885" width="3.42578125" style="6" customWidth="1"/>
    <col min="5886" max="5886" width="17.42578125" style="6" customWidth="1"/>
    <col min="5887" max="5887" width="17.140625" style="6" customWidth="1"/>
    <col min="5888" max="5888" width="7.85546875" style="6" customWidth="1"/>
    <col min="5889" max="5890" width="3.85546875" style="6" customWidth="1"/>
    <col min="5891" max="5892" width="4.140625" style="6" customWidth="1"/>
    <col min="5893" max="5893" width="7.140625" style="6" customWidth="1"/>
    <col min="5894" max="5894" width="5" style="6" customWidth="1"/>
    <col min="5895" max="5896" width="5.140625" style="6" customWidth="1"/>
    <col min="5897" max="5898" width="5" style="6" customWidth="1"/>
    <col min="5899" max="5899" width="4.7109375" style="6" customWidth="1"/>
    <col min="5900" max="5903" width="4.85546875" style="6" customWidth="1"/>
    <col min="5904" max="5904" width="4.7109375" style="6" customWidth="1"/>
    <col min="5905" max="5905" width="4.85546875" style="6" customWidth="1"/>
    <col min="5906" max="5906" width="5.7109375" style="6" customWidth="1"/>
    <col min="5907" max="5907" width="7.85546875" style="6" customWidth="1"/>
    <col min="5908" max="6140" width="9" style="6"/>
    <col min="6141" max="6141" width="3.42578125" style="6" customWidth="1"/>
    <col min="6142" max="6142" width="17.42578125" style="6" customWidth="1"/>
    <col min="6143" max="6143" width="17.140625" style="6" customWidth="1"/>
    <col min="6144" max="6144" width="7.85546875" style="6" customWidth="1"/>
    <col min="6145" max="6146" width="3.85546875" style="6" customWidth="1"/>
    <col min="6147" max="6148" width="4.140625" style="6" customWidth="1"/>
    <col min="6149" max="6149" width="7.140625" style="6" customWidth="1"/>
    <col min="6150" max="6150" width="5" style="6" customWidth="1"/>
    <col min="6151" max="6152" width="5.140625" style="6" customWidth="1"/>
    <col min="6153" max="6154" width="5" style="6" customWidth="1"/>
    <col min="6155" max="6155" width="4.7109375" style="6" customWidth="1"/>
    <col min="6156" max="6159" width="4.85546875" style="6" customWidth="1"/>
    <col min="6160" max="6160" width="4.7109375" style="6" customWidth="1"/>
    <col min="6161" max="6161" width="4.85546875" style="6" customWidth="1"/>
    <col min="6162" max="6162" width="5.7109375" style="6" customWidth="1"/>
    <col min="6163" max="6163" width="7.85546875" style="6" customWidth="1"/>
    <col min="6164" max="6396" width="9" style="6"/>
    <col min="6397" max="6397" width="3.42578125" style="6" customWidth="1"/>
    <col min="6398" max="6398" width="17.42578125" style="6" customWidth="1"/>
    <col min="6399" max="6399" width="17.140625" style="6" customWidth="1"/>
    <col min="6400" max="6400" width="7.85546875" style="6" customWidth="1"/>
    <col min="6401" max="6402" width="3.85546875" style="6" customWidth="1"/>
    <col min="6403" max="6404" width="4.140625" style="6" customWidth="1"/>
    <col min="6405" max="6405" width="7.140625" style="6" customWidth="1"/>
    <col min="6406" max="6406" width="5" style="6" customWidth="1"/>
    <col min="6407" max="6408" width="5.140625" style="6" customWidth="1"/>
    <col min="6409" max="6410" width="5" style="6" customWidth="1"/>
    <col min="6411" max="6411" width="4.7109375" style="6" customWidth="1"/>
    <col min="6412" max="6415" width="4.85546875" style="6" customWidth="1"/>
    <col min="6416" max="6416" width="4.7109375" style="6" customWidth="1"/>
    <col min="6417" max="6417" width="4.85546875" style="6" customWidth="1"/>
    <col min="6418" max="6418" width="5.7109375" style="6" customWidth="1"/>
    <col min="6419" max="6419" width="7.85546875" style="6" customWidth="1"/>
    <col min="6420" max="6652" width="9" style="6"/>
    <col min="6653" max="6653" width="3.42578125" style="6" customWidth="1"/>
    <col min="6654" max="6654" width="17.42578125" style="6" customWidth="1"/>
    <col min="6655" max="6655" width="17.140625" style="6" customWidth="1"/>
    <col min="6656" max="6656" width="7.85546875" style="6" customWidth="1"/>
    <col min="6657" max="6658" width="3.85546875" style="6" customWidth="1"/>
    <col min="6659" max="6660" width="4.140625" style="6" customWidth="1"/>
    <col min="6661" max="6661" width="7.140625" style="6" customWidth="1"/>
    <col min="6662" max="6662" width="5" style="6" customWidth="1"/>
    <col min="6663" max="6664" width="5.140625" style="6" customWidth="1"/>
    <col min="6665" max="6666" width="5" style="6" customWidth="1"/>
    <col min="6667" max="6667" width="4.7109375" style="6" customWidth="1"/>
    <col min="6668" max="6671" width="4.85546875" style="6" customWidth="1"/>
    <col min="6672" max="6672" width="4.7109375" style="6" customWidth="1"/>
    <col min="6673" max="6673" width="4.85546875" style="6" customWidth="1"/>
    <col min="6674" max="6674" width="5.7109375" style="6" customWidth="1"/>
    <col min="6675" max="6675" width="7.85546875" style="6" customWidth="1"/>
    <col min="6676" max="6908" width="9" style="6"/>
    <col min="6909" max="6909" width="3.42578125" style="6" customWidth="1"/>
    <col min="6910" max="6910" width="17.42578125" style="6" customWidth="1"/>
    <col min="6911" max="6911" width="17.140625" style="6" customWidth="1"/>
    <col min="6912" max="6912" width="7.85546875" style="6" customWidth="1"/>
    <col min="6913" max="6914" width="3.85546875" style="6" customWidth="1"/>
    <col min="6915" max="6916" width="4.140625" style="6" customWidth="1"/>
    <col min="6917" max="6917" width="7.140625" style="6" customWidth="1"/>
    <col min="6918" max="6918" width="5" style="6" customWidth="1"/>
    <col min="6919" max="6920" width="5.140625" style="6" customWidth="1"/>
    <col min="6921" max="6922" width="5" style="6" customWidth="1"/>
    <col min="6923" max="6923" width="4.7109375" style="6" customWidth="1"/>
    <col min="6924" max="6927" width="4.85546875" style="6" customWidth="1"/>
    <col min="6928" max="6928" width="4.7109375" style="6" customWidth="1"/>
    <col min="6929" max="6929" width="4.85546875" style="6" customWidth="1"/>
    <col min="6930" max="6930" width="5.7109375" style="6" customWidth="1"/>
    <col min="6931" max="6931" width="7.85546875" style="6" customWidth="1"/>
    <col min="6932" max="7164" width="9" style="6"/>
    <col min="7165" max="7165" width="3.42578125" style="6" customWidth="1"/>
    <col min="7166" max="7166" width="17.42578125" style="6" customWidth="1"/>
    <col min="7167" max="7167" width="17.140625" style="6" customWidth="1"/>
    <col min="7168" max="7168" width="7.85546875" style="6" customWidth="1"/>
    <col min="7169" max="7170" width="3.85546875" style="6" customWidth="1"/>
    <col min="7171" max="7172" width="4.140625" style="6" customWidth="1"/>
    <col min="7173" max="7173" width="7.140625" style="6" customWidth="1"/>
    <col min="7174" max="7174" width="5" style="6" customWidth="1"/>
    <col min="7175" max="7176" width="5.140625" style="6" customWidth="1"/>
    <col min="7177" max="7178" width="5" style="6" customWidth="1"/>
    <col min="7179" max="7179" width="4.7109375" style="6" customWidth="1"/>
    <col min="7180" max="7183" width="4.85546875" style="6" customWidth="1"/>
    <col min="7184" max="7184" width="4.7109375" style="6" customWidth="1"/>
    <col min="7185" max="7185" width="4.85546875" style="6" customWidth="1"/>
    <col min="7186" max="7186" width="5.7109375" style="6" customWidth="1"/>
    <col min="7187" max="7187" width="7.85546875" style="6" customWidth="1"/>
    <col min="7188" max="7420" width="9" style="6"/>
    <col min="7421" max="7421" width="3.42578125" style="6" customWidth="1"/>
    <col min="7422" max="7422" width="17.42578125" style="6" customWidth="1"/>
    <col min="7423" max="7423" width="17.140625" style="6" customWidth="1"/>
    <col min="7424" max="7424" width="7.85546875" style="6" customWidth="1"/>
    <col min="7425" max="7426" width="3.85546875" style="6" customWidth="1"/>
    <col min="7427" max="7428" width="4.140625" style="6" customWidth="1"/>
    <col min="7429" max="7429" width="7.140625" style="6" customWidth="1"/>
    <col min="7430" max="7430" width="5" style="6" customWidth="1"/>
    <col min="7431" max="7432" width="5.140625" style="6" customWidth="1"/>
    <col min="7433" max="7434" width="5" style="6" customWidth="1"/>
    <col min="7435" max="7435" width="4.7109375" style="6" customWidth="1"/>
    <col min="7436" max="7439" width="4.85546875" style="6" customWidth="1"/>
    <col min="7440" max="7440" width="4.7109375" style="6" customWidth="1"/>
    <col min="7441" max="7441" width="4.85546875" style="6" customWidth="1"/>
    <col min="7442" max="7442" width="5.7109375" style="6" customWidth="1"/>
    <col min="7443" max="7443" width="7.85546875" style="6" customWidth="1"/>
    <col min="7444" max="7676" width="9" style="6"/>
    <col min="7677" max="7677" width="3.42578125" style="6" customWidth="1"/>
    <col min="7678" max="7678" width="17.42578125" style="6" customWidth="1"/>
    <col min="7679" max="7679" width="17.140625" style="6" customWidth="1"/>
    <col min="7680" max="7680" width="7.85546875" style="6" customWidth="1"/>
    <col min="7681" max="7682" width="3.85546875" style="6" customWidth="1"/>
    <col min="7683" max="7684" width="4.140625" style="6" customWidth="1"/>
    <col min="7685" max="7685" width="7.140625" style="6" customWidth="1"/>
    <col min="7686" max="7686" width="5" style="6" customWidth="1"/>
    <col min="7687" max="7688" width="5.140625" style="6" customWidth="1"/>
    <col min="7689" max="7690" width="5" style="6" customWidth="1"/>
    <col min="7691" max="7691" width="4.7109375" style="6" customWidth="1"/>
    <col min="7692" max="7695" width="4.85546875" style="6" customWidth="1"/>
    <col min="7696" max="7696" width="4.7109375" style="6" customWidth="1"/>
    <col min="7697" max="7697" width="4.85546875" style="6" customWidth="1"/>
    <col min="7698" max="7698" width="5.7109375" style="6" customWidth="1"/>
    <col min="7699" max="7699" width="7.85546875" style="6" customWidth="1"/>
    <col min="7700" max="7932" width="9" style="6"/>
    <col min="7933" max="7933" width="3.42578125" style="6" customWidth="1"/>
    <col min="7934" max="7934" width="17.42578125" style="6" customWidth="1"/>
    <col min="7935" max="7935" width="17.140625" style="6" customWidth="1"/>
    <col min="7936" max="7936" width="7.85546875" style="6" customWidth="1"/>
    <col min="7937" max="7938" width="3.85546875" style="6" customWidth="1"/>
    <col min="7939" max="7940" width="4.140625" style="6" customWidth="1"/>
    <col min="7941" max="7941" width="7.140625" style="6" customWidth="1"/>
    <col min="7942" max="7942" width="5" style="6" customWidth="1"/>
    <col min="7943" max="7944" width="5.140625" style="6" customWidth="1"/>
    <col min="7945" max="7946" width="5" style="6" customWidth="1"/>
    <col min="7947" max="7947" width="4.7109375" style="6" customWidth="1"/>
    <col min="7948" max="7951" width="4.85546875" style="6" customWidth="1"/>
    <col min="7952" max="7952" width="4.7109375" style="6" customWidth="1"/>
    <col min="7953" max="7953" width="4.85546875" style="6" customWidth="1"/>
    <col min="7954" max="7954" width="5.7109375" style="6" customWidth="1"/>
    <col min="7955" max="7955" width="7.85546875" style="6" customWidth="1"/>
    <col min="7956" max="8188" width="9" style="6"/>
    <col min="8189" max="8189" width="3.42578125" style="6" customWidth="1"/>
    <col min="8190" max="8190" width="17.42578125" style="6" customWidth="1"/>
    <col min="8191" max="8191" width="17.140625" style="6" customWidth="1"/>
    <col min="8192" max="8192" width="7.85546875" style="6" customWidth="1"/>
    <col min="8193" max="8194" width="3.85546875" style="6" customWidth="1"/>
    <col min="8195" max="8196" width="4.140625" style="6" customWidth="1"/>
    <col min="8197" max="8197" width="7.140625" style="6" customWidth="1"/>
    <col min="8198" max="8198" width="5" style="6" customWidth="1"/>
    <col min="8199" max="8200" width="5.140625" style="6" customWidth="1"/>
    <col min="8201" max="8202" width="5" style="6" customWidth="1"/>
    <col min="8203" max="8203" width="4.7109375" style="6" customWidth="1"/>
    <col min="8204" max="8207" width="4.85546875" style="6" customWidth="1"/>
    <col min="8208" max="8208" width="4.7109375" style="6" customWidth="1"/>
    <col min="8209" max="8209" width="4.85546875" style="6" customWidth="1"/>
    <col min="8210" max="8210" width="5.7109375" style="6" customWidth="1"/>
    <col min="8211" max="8211" width="7.85546875" style="6" customWidth="1"/>
    <col min="8212" max="8444" width="9" style="6"/>
    <col min="8445" max="8445" width="3.42578125" style="6" customWidth="1"/>
    <col min="8446" max="8446" width="17.42578125" style="6" customWidth="1"/>
    <col min="8447" max="8447" width="17.140625" style="6" customWidth="1"/>
    <col min="8448" max="8448" width="7.85546875" style="6" customWidth="1"/>
    <col min="8449" max="8450" width="3.85546875" style="6" customWidth="1"/>
    <col min="8451" max="8452" width="4.140625" style="6" customWidth="1"/>
    <col min="8453" max="8453" width="7.140625" style="6" customWidth="1"/>
    <col min="8454" max="8454" width="5" style="6" customWidth="1"/>
    <col min="8455" max="8456" width="5.140625" style="6" customWidth="1"/>
    <col min="8457" max="8458" width="5" style="6" customWidth="1"/>
    <col min="8459" max="8459" width="4.7109375" style="6" customWidth="1"/>
    <col min="8460" max="8463" width="4.85546875" style="6" customWidth="1"/>
    <col min="8464" max="8464" width="4.7109375" style="6" customWidth="1"/>
    <col min="8465" max="8465" width="4.85546875" style="6" customWidth="1"/>
    <col min="8466" max="8466" width="5.7109375" style="6" customWidth="1"/>
    <col min="8467" max="8467" width="7.85546875" style="6" customWidth="1"/>
    <col min="8468" max="8700" width="9" style="6"/>
    <col min="8701" max="8701" width="3.42578125" style="6" customWidth="1"/>
    <col min="8702" max="8702" width="17.42578125" style="6" customWidth="1"/>
    <col min="8703" max="8703" width="17.140625" style="6" customWidth="1"/>
    <col min="8704" max="8704" width="7.85546875" style="6" customWidth="1"/>
    <col min="8705" max="8706" width="3.85546875" style="6" customWidth="1"/>
    <col min="8707" max="8708" width="4.140625" style="6" customWidth="1"/>
    <col min="8709" max="8709" width="7.140625" style="6" customWidth="1"/>
    <col min="8710" max="8710" width="5" style="6" customWidth="1"/>
    <col min="8711" max="8712" width="5.140625" style="6" customWidth="1"/>
    <col min="8713" max="8714" width="5" style="6" customWidth="1"/>
    <col min="8715" max="8715" width="4.7109375" style="6" customWidth="1"/>
    <col min="8716" max="8719" width="4.85546875" style="6" customWidth="1"/>
    <col min="8720" max="8720" width="4.7109375" style="6" customWidth="1"/>
    <col min="8721" max="8721" width="4.85546875" style="6" customWidth="1"/>
    <col min="8722" max="8722" width="5.7109375" style="6" customWidth="1"/>
    <col min="8723" max="8723" width="7.85546875" style="6" customWidth="1"/>
    <col min="8724" max="8956" width="9" style="6"/>
    <col min="8957" max="8957" width="3.42578125" style="6" customWidth="1"/>
    <col min="8958" max="8958" width="17.42578125" style="6" customWidth="1"/>
    <col min="8959" max="8959" width="17.140625" style="6" customWidth="1"/>
    <col min="8960" max="8960" width="7.85546875" style="6" customWidth="1"/>
    <col min="8961" max="8962" width="3.85546875" style="6" customWidth="1"/>
    <col min="8963" max="8964" width="4.140625" style="6" customWidth="1"/>
    <col min="8965" max="8965" width="7.140625" style="6" customWidth="1"/>
    <col min="8966" max="8966" width="5" style="6" customWidth="1"/>
    <col min="8967" max="8968" width="5.140625" style="6" customWidth="1"/>
    <col min="8969" max="8970" width="5" style="6" customWidth="1"/>
    <col min="8971" max="8971" width="4.7109375" style="6" customWidth="1"/>
    <col min="8972" max="8975" width="4.85546875" style="6" customWidth="1"/>
    <col min="8976" max="8976" width="4.7109375" style="6" customWidth="1"/>
    <col min="8977" max="8977" width="4.85546875" style="6" customWidth="1"/>
    <col min="8978" max="8978" width="5.7109375" style="6" customWidth="1"/>
    <col min="8979" max="8979" width="7.85546875" style="6" customWidth="1"/>
    <col min="8980" max="9212" width="9" style="6"/>
    <col min="9213" max="9213" width="3.42578125" style="6" customWidth="1"/>
    <col min="9214" max="9214" width="17.42578125" style="6" customWidth="1"/>
    <col min="9215" max="9215" width="17.140625" style="6" customWidth="1"/>
    <col min="9216" max="9216" width="7.85546875" style="6" customWidth="1"/>
    <col min="9217" max="9218" width="3.85546875" style="6" customWidth="1"/>
    <col min="9219" max="9220" width="4.140625" style="6" customWidth="1"/>
    <col min="9221" max="9221" width="7.140625" style="6" customWidth="1"/>
    <col min="9222" max="9222" width="5" style="6" customWidth="1"/>
    <col min="9223" max="9224" width="5.140625" style="6" customWidth="1"/>
    <col min="9225" max="9226" width="5" style="6" customWidth="1"/>
    <col min="9227" max="9227" width="4.7109375" style="6" customWidth="1"/>
    <col min="9228" max="9231" width="4.85546875" style="6" customWidth="1"/>
    <col min="9232" max="9232" width="4.7109375" style="6" customWidth="1"/>
    <col min="9233" max="9233" width="4.85546875" style="6" customWidth="1"/>
    <col min="9234" max="9234" width="5.7109375" style="6" customWidth="1"/>
    <col min="9235" max="9235" width="7.85546875" style="6" customWidth="1"/>
    <col min="9236" max="9468" width="9" style="6"/>
    <col min="9469" max="9469" width="3.42578125" style="6" customWidth="1"/>
    <col min="9470" max="9470" width="17.42578125" style="6" customWidth="1"/>
    <col min="9471" max="9471" width="17.140625" style="6" customWidth="1"/>
    <col min="9472" max="9472" width="7.85546875" style="6" customWidth="1"/>
    <col min="9473" max="9474" width="3.85546875" style="6" customWidth="1"/>
    <col min="9475" max="9476" width="4.140625" style="6" customWidth="1"/>
    <col min="9477" max="9477" width="7.140625" style="6" customWidth="1"/>
    <col min="9478" max="9478" width="5" style="6" customWidth="1"/>
    <col min="9479" max="9480" width="5.140625" style="6" customWidth="1"/>
    <col min="9481" max="9482" width="5" style="6" customWidth="1"/>
    <col min="9483" max="9483" width="4.7109375" style="6" customWidth="1"/>
    <col min="9484" max="9487" width="4.85546875" style="6" customWidth="1"/>
    <col min="9488" max="9488" width="4.7109375" style="6" customWidth="1"/>
    <col min="9489" max="9489" width="4.85546875" style="6" customWidth="1"/>
    <col min="9490" max="9490" width="5.7109375" style="6" customWidth="1"/>
    <col min="9491" max="9491" width="7.85546875" style="6" customWidth="1"/>
    <col min="9492" max="9724" width="9" style="6"/>
    <col min="9725" max="9725" width="3.42578125" style="6" customWidth="1"/>
    <col min="9726" max="9726" width="17.42578125" style="6" customWidth="1"/>
    <col min="9727" max="9727" width="17.140625" style="6" customWidth="1"/>
    <col min="9728" max="9728" width="7.85546875" style="6" customWidth="1"/>
    <col min="9729" max="9730" width="3.85546875" style="6" customWidth="1"/>
    <col min="9731" max="9732" width="4.140625" style="6" customWidth="1"/>
    <col min="9733" max="9733" width="7.140625" style="6" customWidth="1"/>
    <col min="9734" max="9734" width="5" style="6" customWidth="1"/>
    <col min="9735" max="9736" width="5.140625" style="6" customWidth="1"/>
    <col min="9737" max="9738" width="5" style="6" customWidth="1"/>
    <col min="9739" max="9739" width="4.7109375" style="6" customWidth="1"/>
    <col min="9740" max="9743" width="4.85546875" style="6" customWidth="1"/>
    <col min="9744" max="9744" width="4.7109375" style="6" customWidth="1"/>
    <col min="9745" max="9745" width="4.85546875" style="6" customWidth="1"/>
    <col min="9746" max="9746" width="5.7109375" style="6" customWidth="1"/>
    <col min="9747" max="9747" width="7.85546875" style="6" customWidth="1"/>
    <col min="9748" max="9980" width="9" style="6"/>
    <col min="9981" max="9981" width="3.42578125" style="6" customWidth="1"/>
    <col min="9982" max="9982" width="17.42578125" style="6" customWidth="1"/>
    <col min="9983" max="9983" width="17.140625" style="6" customWidth="1"/>
    <col min="9984" max="9984" width="7.85546875" style="6" customWidth="1"/>
    <col min="9985" max="9986" width="3.85546875" style="6" customWidth="1"/>
    <col min="9987" max="9988" width="4.140625" style="6" customWidth="1"/>
    <col min="9989" max="9989" width="7.140625" style="6" customWidth="1"/>
    <col min="9990" max="9990" width="5" style="6" customWidth="1"/>
    <col min="9991" max="9992" width="5.140625" style="6" customWidth="1"/>
    <col min="9993" max="9994" width="5" style="6" customWidth="1"/>
    <col min="9995" max="9995" width="4.7109375" style="6" customWidth="1"/>
    <col min="9996" max="9999" width="4.85546875" style="6" customWidth="1"/>
    <col min="10000" max="10000" width="4.7109375" style="6" customWidth="1"/>
    <col min="10001" max="10001" width="4.85546875" style="6" customWidth="1"/>
    <col min="10002" max="10002" width="5.7109375" style="6" customWidth="1"/>
    <col min="10003" max="10003" width="7.85546875" style="6" customWidth="1"/>
    <col min="10004" max="10236" width="9" style="6"/>
    <col min="10237" max="10237" width="3.42578125" style="6" customWidth="1"/>
    <col min="10238" max="10238" width="17.42578125" style="6" customWidth="1"/>
    <col min="10239" max="10239" width="17.140625" style="6" customWidth="1"/>
    <col min="10240" max="10240" width="7.85546875" style="6" customWidth="1"/>
    <col min="10241" max="10242" width="3.85546875" style="6" customWidth="1"/>
    <col min="10243" max="10244" width="4.140625" style="6" customWidth="1"/>
    <col min="10245" max="10245" width="7.140625" style="6" customWidth="1"/>
    <col min="10246" max="10246" width="5" style="6" customWidth="1"/>
    <col min="10247" max="10248" width="5.140625" style="6" customWidth="1"/>
    <col min="10249" max="10250" width="5" style="6" customWidth="1"/>
    <col min="10251" max="10251" width="4.7109375" style="6" customWidth="1"/>
    <col min="10252" max="10255" width="4.85546875" style="6" customWidth="1"/>
    <col min="10256" max="10256" width="4.7109375" style="6" customWidth="1"/>
    <col min="10257" max="10257" width="4.85546875" style="6" customWidth="1"/>
    <col min="10258" max="10258" width="5.7109375" style="6" customWidth="1"/>
    <col min="10259" max="10259" width="7.85546875" style="6" customWidth="1"/>
    <col min="10260" max="10492" width="9" style="6"/>
    <col min="10493" max="10493" width="3.42578125" style="6" customWidth="1"/>
    <col min="10494" max="10494" width="17.42578125" style="6" customWidth="1"/>
    <col min="10495" max="10495" width="17.140625" style="6" customWidth="1"/>
    <col min="10496" max="10496" width="7.85546875" style="6" customWidth="1"/>
    <col min="10497" max="10498" width="3.85546875" style="6" customWidth="1"/>
    <col min="10499" max="10500" width="4.140625" style="6" customWidth="1"/>
    <col min="10501" max="10501" width="7.140625" style="6" customWidth="1"/>
    <col min="10502" max="10502" width="5" style="6" customWidth="1"/>
    <col min="10503" max="10504" width="5.140625" style="6" customWidth="1"/>
    <col min="10505" max="10506" width="5" style="6" customWidth="1"/>
    <col min="10507" max="10507" width="4.7109375" style="6" customWidth="1"/>
    <col min="10508" max="10511" width="4.85546875" style="6" customWidth="1"/>
    <col min="10512" max="10512" width="4.7109375" style="6" customWidth="1"/>
    <col min="10513" max="10513" width="4.85546875" style="6" customWidth="1"/>
    <col min="10514" max="10514" width="5.7109375" style="6" customWidth="1"/>
    <col min="10515" max="10515" width="7.85546875" style="6" customWidth="1"/>
    <col min="10516" max="10748" width="9" style="6"/>
    <col min="10749" max="10749" width="3.42578125" style="6" customWidth="1"/>
    <col min="10750" max="10750" width="17.42578125" style="6" customWidth="1"/>
    <col min="10751" max="10751" width="17.140625" style="6" customWidth="1"/>
    <col min="10752" max="10752" width="7.85546875" style="6" customWidth="1"/>
    <col min="10753" max="10754" width="3.85546875" style="6" customWidth="1"/>
    <col min="10755" max="10756" width="4.140625" style="6" customWidth="1"/>
    <col min="10757" max="10757" width="7.140625" style="6" customWidth="1"/>
    <col min="10758" max="10758" width="5" style="6" customWidth="1"/>
    <col min="10759" max="10760" width="5.140625" style="6" customWidth="1"/>
    <col min="10761" max="10762" width="5" style="6" customWidth="1"/>
    <col min="10763" max="10763" width="4.7109375" style="6" customWidth="1"/>
    <col min="10764" max="10767" width="4.85546875" style="6" customWidth="1"/>
    <col min="10768" max="10768" width="4.7109375" style="6" customWidth="1"/>
    <col min="10769" max="10769" width="4.85546875" style="6" customWidth="1"/>
    <col min="10770" max="10770" width="5.7109375" style="6" customWidth="1"/>
    <col min="10771" max="10771" width="7.85546875" style="6" customWidth="1"/>
    <col min="10772" max="11004" width="9" style="6"/>
    <col min="11005" max="11005" width="3.42578125" style="6" customWidth="1"/>
    <col min="11006" max="11006" width="17.42578125" style="6" customWidth="1"/>
    <col min="11007" max="11007" width="17.140625" style="6" customWidth="1"/>
    <col min="11008" max="11008" width="7.85546875" style="6" customWidth="1"/>
    <col min="11009" max="11010" width="3.85546875" style="6" customWidth="1"/>
    <col min="11011" max="11012" width="4.140625" style="6" customWidth="1"/>
    <col min="11013" max="11013" width="7.140625" style="6" customWidth="1"/>
    <col min="11014" max="11014" width="5" style="6" customWidth="1"/>
    <col min="11015" max="11016" width="5.140625" style="6" customWidth="1"/>
    <col min="11017" max="11018" width="5" style="6" customWidth="1"/>
    <col min="11019" max="11019" width="4.7109375" style="6" customWidth="1"/>
    <col min="11020" max="11023" width="4.85546875" style="6" customWidth="1"/>
    <col min="11024" max="11024" width="4.7109375" style="6" customWidth="1"/>
    <col min="11025" max="11025" width="4.85546875" style="6" customWidth="1"/>
    <col min="11026" max="11026" width="5.7109375" style="6" customWidth="1"/>
    <col min="11027" max="11027" width="7.85546875" style="6" customWidth="1"/>
    <col min="11028" max="11260" width="9" style="6"/>
    <col min="11261" max="11261" width="3.42578125" style="6" customWidth="1"/>
    <col min="11262" max="11262" width="17.42578125" style="6" customWidth="1"/>
    <col min="11263" max="11263" width="17.140625" style="6" customWidth="1"/>
    <col min="11264" max="11264" width="7.85546875" style="6" customWidth="1"/>
    <col min="11265" max="11266" width="3.85546875" style="6" customWidth="1"/>
    <col min="11267" max="11268" width="4.140625" style="6" customWidth="1"/>
    <col min="11269" max="11269" width="7.140625" style="6" customWidth="1"/>
    <col min="11270" max="11270" width="5" style="6" customWidth="1"/>
    <col min="11271" max="11272" width="5.140625" style="6" customWidth="1"/>
    <col min="11273" max="11274" width="5" style="6" customWidth="1"/>
    <col min="11275" max="11275" width="4.7109375" style="6" customWidth="1"/>
    <col min="11276" max="11279" width="4.85546875" style="6" customWidth="1"/>
    <col min="11280" max="11280" width="4.7109375" style="6" customWidth="1"/>
    <col min="11281" max="11281" width="4.85546875" style="6" customWidth="1"/>
    <col min="11282" max="11282" width="5.7109375" style="6" customWidth="1"/>
    <col min="11283" max="11283" width="7.85546875" style="6" customWidth="1"/>
    <col min="11284" max="11516" width="9" style="6"/>
    <col min="11517" max="11517" width="3.42578125" style="6" customWidth="1"/>
    <col min="11518" max="11518" width="17.42578125" style="6" customWidth="1"/>
    <col min="11519" max="11519" width="17.140625" style="6" customWidth="1"/>
    <col min="11520" max="11520" width="7.85546875" style="6" customWidth="1"/>
    <col min="11521" max="11522" width="3.85546875" style="6" customWidth="1"/>
    <col min="11523" max="11524" width="4.140625" style="6" customWidth="1"/>
    <col min="11525" max="11525" width="7.140625" style="6" customWidth="1"/>
    <col min="11526" max="11526" width="5" style="6" customWidth="1"/>
    <col min="11527" max="11528" width="5.140625" style="6" customWidth="1"/>
    <col min="11529" max="11530" width="5" style="6" customWidth="1"/>
    <col min="11531" max="11531" width="4.7109375" style="6" customWidth="1"/>
    <col min="11532" max="11535" width="4.85546875" style="6" customWidth="1"/>
    <col min="11536" max="11536" width="4.7109375" style="6" customWidth="1"/>
    <col min="11537" max="11537" width="4.85546875" style="6" customWidth="1"/>
    <col min="11538" max="11538" width="5.7109375" style="6" customWidth="1"/>
    <col min="11539" max="11539" width="7.85546875" style="6" customWidth="1"/>
    <col min="11540" max="11772" width="9" style="6"/>
    <col min="11773" max="11773" width="3.42578125" style="6" customWidth="1"/>
    <col min="11774" max="11774" width="17.42578125" style="6" customWidth="1"/>
    <col min="11775" max="11775" width="17.140625" style="6" customWidth="1"/>
    <col min="11776" max="11776" width="7.85546875" style="6" customWidth="1"/>
    <col min="11777" max="11778" width="3.85546875" style="6" customWidth="1"/>
    <col min="11779" max="11780" width="4.140625" style="6" customWidth="1"/>
    <col min="11781" max="11781" width="7.140625" style="6" customWidth="1"/>
    <col min="11782" max="11782" width="5" style="6" customWidth="1"/>
    <col min="11783" max="11784" width="5.140625" style="6" customWidth="1"/>
    <col min="11785" max="11786" width="5" style="6" customWidth="1"/>
    <col min="11787" max="11787" width="4.7109375" style="6" customWidth="1"/>
    <col min="11788" max="11791" width="4.85546875" style="6" customWidth="1"/>
    <col min="11792" max="11792" width="4.7109375" style="6" customWidth="1"/>
    <col min="11793" max="11793" width="4.85546875" style="6" customWidth="1"/>
    <col min="11794" max="11794" width="5.7109375" style="6" customWidth="1"/>
    <col min="11795" max="11795" width="7.85546875" style="6" customWidth="1"/>
    <col min="11796" max="12028" width="9" style="6"/>
    <col min="12029" max="12029" width="3.42578125" style="6" customWidth="1"/>
    <col min="12030" max="12030" width="17.42578125" style="6" customWidth="1"/>
    <col min="12031" max="12031" width="17.140625" style="6" customWidth="1"/>
    <col min="12032" max="12032" width="7.85546875" style="6" customWidth="1"/>
    <col min="12033" max="12034" width="3.85546875" style="6" customWidth="1"/>
    <col min="12035" max="12036" width="4.140625" style="6" customWidth="1"/>
    <col min="12037" max="12037" width="7.140625" style="6" customWidth="1"/>
    <col min="12038" max="12038" width="5" style="6" customWidth="1"/>
    <col min="12039" max="12040" width="5.140625" style="6" customWidth="1"/>
    <col min="12041" max="12042" width="5" style="6" customWidth="1"/>
    <col min="12043" max="12043" width="4.7109375" style="6" customWidth="1"/>
    <col min="12044" max="12047" width="4.85546875" style="6" customWidth="1"/>
    <col min="12048" max="12048" width="4.7109375" style="6" customWidth="1"/>
    <col min="12049" max="12049" width="4.85546875" style="6" customWidth="1"/>
    <col min="12050" max="12050" width="5.7109375" style="6" customWidth="1"/>
    <col min="12051" max="12051" width="7.85546875" style="6" customWidth="1"/>
    <col min="12052" max="12284" width="9" style="6"/>
    <col min="12285" max="12285" width="3.42578125" style="6" customWidth="1"/>
    <col min="12286" max="12286" width="17.42578125" style="6" customWidth="1"/>
    <col min="12287" max="12287" width="17.140625" style="6" customWidth="1"/>
    <col min="12288" max="12288" width="7.85546875" style="6" customWidth="1"/>
    <col min="12289" max="12290" width="3.85546875" style="6" customWidth="1"/>
    <col min="12291" max="12292" width="4.140625" style="6" customWidth="1"/>
    <col min="12293" max="12293" width="7.140625" style="6" customWidth="1"/>
    <col min="12294" max="12294" width="5" style="6" customWidth="1"/>
    <col min="12295" max="12296" width="5.140625" style="6" customWidth="1"/>
    <col min="12297" max="12298" width="5" style="6" customWidth="1"/>
    <col min="12299" max="12299" width="4.7109375" style="6" customWidth="1"/>
    <col min="12300" max="12303" width="4.85546875" style="6" customWidth="1"/>
    <col min="12304" max="12304" width="4.7109375" style="6" customWidth="1"/>
    <col min="12305" max="12305" width="4.85546875" style="6" customWidth="1"/>
    <col min="12306" max="12306" width="5.7109375" style="6" customWidth="1"/>
    <col min="12307" max="12307" width="7.85546875" style="6" customWidth="1"/>
    <col min="12308" max="12540" width="9" style="6"/>
    <col min="12541" max="12541" width="3.42578125" style="6" customWidth="1"/>
    <col min="12542" max="12542" width="17.42578125" style="6" customWidth="1"/>
    <col min="12543" max="12543" width="17.140625" style="6" customWidth="1"/>
    <col min="12544" max="12544" width="7.85546875" style="6" customWidth="1"/>
    <col min="12545" max="12546" width="3.85546875" style="6" customWidth="1"/>
    <col min="12547" max="12548" width="4.140625" style="6" customWidth="1"/>
    <col min="12549" max="12549" width="7.140625" style="6" customWidth="1"/>
    <col min="12550" max="12550" width="5" style="6" customWidth="1"/>
    <col min="12551" max="12552" width="5.140625" style="6" customWidth="1"/>
    <col min="12553" max="12554" width="5" style="6" customWidth="1"/>
    <col min="12555" max="12555" width="4.7109375" style="6" customWidth="1"/>
    <col min="12556" max="12559" width="4.85546875" style="6" customWidth="1"/>
    <col min="12560" max="12560" width="4.7109375" style="6" customWidth="1"/>
    <col min="12561" max="12561" width="4.85546875" style="6" customWidth="1"/>
    <col min="12562" max="12562" width="5.7109375" style="6" customWidth="1"/>
    <col min="12563" max="12563" width="7.85546875" style="6" customWidth="1"/>
    <col min="12564" max="12796" width="9" style="6"/>
    <col min="12797" max="12797" width="3.42578125" style="6" customWidth="1"/>
    <col min="12798" max="12798" width="17.42578125" style="6" customWidth="1"/>
    <col min="12799" max="12799" width="17.140625" style="6" customWidth="1"/>
    <col min="12800" max="12800" width="7.85546875" style="6" customWidth="1"/>
    <col min="12801" max="12802" width="3.85546875" style="6" customWidth="1"/>
    <col min="12803" max="12804" width="4.140625" style="6" customWidth="1"/>
    <col min="12805" max="12805" width="7.140625" style="6" customWidth="1"/>
    <col min="12806" max="12806" width="5" style="6" customWidth="1"/>
    <col min="12807" max="12808" width="5.140625" style="6" customWidth="1"/>
    <col min="12809" max="12810" width="5" style="6" customWidth="1"/>
    <col min="12811" max="12811" width="4.7109375" style="6" customWidth="1"/>
    <col min="12812" max="12815" width="4.85546875" style="6" customWidth="1"/>
    <col min="12816" max="12816" width="4.7109375" style="6" customWidth="1"/>
    <col min="12817" max="12817" width="4.85546875" style="6" customWidth="1"/>
    <col min="12818" max="12818" width="5.7109375" style="6" customWidth="1"/>
    <col min="12819" max="12819" width="7.85546875" style="6" customWidth="1"/>
    <col min="12820" max="13052" width="9" style="6"/>
    <col min="13053" max="13053" width="3.42578125" style="6" customWidth="1"/>
    <col min="13054" max="13054" width="17.42578125" style="6" customWidth="1"/>
    <col min="13055" max="13055" width="17.140625" style="6" customWidth="1"/>
    <col min="13056" max="13056" width="7.85546875" style="6" customWidth="1"/>
    <col min="13057" max="13058" width="3.85546875" style="6" customWidth="1"/>
    <col min="13059" max="13060" width="4.140625" style="6" customWidth="1"/>
    <col min="13061" max="13061" width="7.140625" style="6" customWidth="1"/>
    <col min="13062" max="13062" width="5" style="6" customWidth="1"/>
    <col min="13063" max="13064" width="5.140625" style="6" customWidth="1"/>
    <col min="13065" max="13066" width="5" style="6" customWidth="1"/>
    <col min="13067" max="13067" width="4.7109375" style="6" customWidth="1"/>
    <col min="13068" max="13071" width="4.85546875" style="6" customWidth="1"/>
    <col min="13072" max="13072" width="4.7109375" style="6" customWidth="1"/>
    <col min="13073" max="13073" width="4.85546875" style="6" customWidth="1"/>
    <col min="13074" max="13074" width="5.7109375" style="6" customWidth="1"/>
    <col min="13075" max="13075" width="7.85546875" style="6" customWidth="1"/>
    <col min="13076" max="13308" width="9" style="6"/>
    <col min="13309" max="13309" width="3.42578125" style="6" customWidth="1"/>
    <col min="13310" max="13310" width="17.42578125" style="6" customWidth="1"/>
    <col min="13311" max="13311" width="17.140625" style="6" customWidth="1"/>
    <col min="13312" max="13312" width="7.85546875" style="6" customWidth="1"/>
    <col min="13313" max="13314" width="3.85546875" style="6" customWidth="1"/>
    <col min="13315" max="13316" width="4.140625" style="6" customWidth="1"/>
    <col min="13317" max="13317" width="7.140625" style="6" customWidth="1"/>
    <col min="13318" max="13318" width="5" style="6" customWidth="1"/>
    <col min="13319" max="13320" width="5.140625" style="6" customWidth="1"/>
    <col min="13321" max="13322" width="5" style="6" customWidth="1"/>
    <col min="13323" max="13323" width="4.7109375" style="6" customWidth="1"/>
    <col min="13324" max="13327" width="4.85546875" style="6" customWidth="1"/>
    <col min="13328" max="13328" width="4.7109375" style="6" customWidth="1"/>
    <col min="13329" max="13329" width="4.85546875" style="6" customWidth="1"/>
    <col min="13330" max="13330" width="5.7109375" style="6" customWidth="1"/>
    <col min="13331" max="13331" width="7.85546875" style="6" customWidth="1"/>
    <col min="13332" max="13564" width="9" style="6"/>
    <col min="13565" max="13565" width="3.42578125" style="6" customWidth="1"/>
    <col min="13566" max="13566" width="17.42578125" style="6" customWidth="1"/>
    <col min="13567" max="13567" width="17.140625" style="6" customWidth="1"/>
    <col min="13568" max="13568" width="7.85546875" style="6" customWidth="1"/>
    <col min="13569" max="13570" width="3.85546875" style="6" customWidth="1"/>
    <col min="13571" max="13572" width="4.140625" style="6" customWidth="1"/>
    <col min="13573" max="13573" width="7.140625" style="6" customWidth="1"/>
    <col min="13574" max="13574" width="5" style="6" customWidth="1"/>
    <col min="13575" max="13576" width="5.140625" style="6" customWidth="1"/>
    <col min="13577" max="13578" width="5" style="6" customWidth="1"/>
    <col min="13579" max="13579" width="4.7109375" style="6" customWidth="1"/>
    <col min="13580" max="13583" width="4.85546875" style="6" customWidth="1"/>
    <col min="13584" max="13584" width="4.7109375" style="6" customWidth="1"/>
    <col min="13585" max="13585" width="4.85546875" style="6" customWidth="1"/>
    <col min="13586" max="13586" width="5.7109375" style="6" customWidth="1"/>
    <col min="13587" max="13587" width="7.85546875" style="6" customWidth="1"/>
    <col min="13588" max="13820" width="9" style="6"/>
    <col min="13821" max="13821" width="3.42578125" style="6" customWidth="1"/>
    <col min="13822" max="13822" width="17.42578125" style="6" customWidth="1"/>
    <col min="13823" max="13823" width="17.140625" style="6" customWidth="1"/>
    <col min="13824" max="13824" width="7.85546875" style="6" customWidth="1"/>
    <col min="13825" max="13826" width="3.85546875" style="6" customWidth="1"/>
    <col min="13827" max="13828" width="4.140625" style="6" customWidth="1"/>
    <col min="13829" max="13829" width="7.140625" style="6" customWidth="1"/>
    <col min="13830" max="13830" width="5" style="6" customWidth="1"/>
    <col min="13831" max="13832" width="5.140625" style="6" customWidth="1"/>
    <col min="13833" max="13834" width="5" style="6" customWidth="1"/>
    <col min="13835" max="13835" width="4.7109375" style="6" customWidth="1"/>
    <col min="13836" max="13839" width="4.85546875" style="6" customWidth="1"/>
    <col min="13840" max="13840" width="4.7109375" style="6" customWidth="1"/>
    <col min="13841" max="13841" width="4.85546875" style="6" customWidth="1"/>
    <col min="13842" max="13842" width="5.7109375" style="6" customWidth="1"/>
    <col min="13843" max="13843" width="7.85546875" style="6" customWidth="1"/>
    <col min="13844" max="14076" width="9" style="6"/>
    <col min="14077" max="14077" width="3.42578125" style="6" customWidth="1"/>
    <col min="14078" max="14078" width="17.42578125" style="6" customWidth="1"/>
    <col min="14079" max="14079" width="17.140625" style="6" customWidth="1"/>
    <col min="14080" max="14080" width="7.85546875" style="6" customWidth="1"/>
    <col min="14081" max="14082" width="3.85546875" style="6" customWidth="1"/>
    <col min="14083" max="14084" width="4.140625" style="6" customWidth="1"/>
    <col min="14085" max="14085" width="7.140625" style="6" customWidth="1"/>
    <col min="14086" max="14086" width="5" style="6" customWidth="1"/>
    <col min="14087" max="14088" width="5.140625" style="6" customWidth="1"/>
    <col min="14089" max="14090" width="5" style="6" customWidth="1"/>
    <col min="14091" max="14091" width="4.7109375" style="6" customWidth="1"/>
    <col min="14092" max="14095" width="4.85546875" style="6" customWidth="1"/>
    <col min="14096" max="14096" width="4.7109375" style="6" customWidth="1"/>
    <col min="14097" max="14097" width="4.85546875" style="6" customWidth="1"/>
    <col min="14098" max="14098" width="5.7109375" style="6" customWidth="1"/>
    <col min="14099" max="14099" width="7.85546875" style="6" customWidth="1"/>
    <col min="14100" max="14332" width="9" style="6"/>
    <col min="14333" max="14333" width="3.42578125" style="6" customWidth="1"/>
    <col min="14334" max="14334" width="17.42578125" style="6" customWidth="1"/>
    <col min="14335" max="14335" width="17.140625" style="6" customWidth="1"/>
    <col min="14336" max="14336" width="7.85546875" style="6" customWidth="1"/>
    <col min="14337" max="14338" width="3.85546875" style="6" customWidth="1"/>
    <col min="14339" max="14340" width="4.140625" style="6" customWidth="1"/>
    <col min="14341" max="14341" width="7.140625" style="6" customWidth="1"/>
    <col min="14342" max="14342" width="5" style="6" customWidth="1"/>
    <col min="14343" max="14344" width="5.140625" style="6" customWidth="1"/>
    <col min="14345" max="14346" width="5" style="6" customWidth="1"/>
    <col min="14347" max="14347" width="4.7109375" style="6" customWidth="1"/>
    <col min="14348" max="14351" width="4.85546875" style="6" customWidth="1"/>
    <col min="14352" max="14352" width="4.7109375" style="6" customWidth="1"/>
    <col min="14353" max="14353" width="4.85546875" style="6" customWidth="1"/>
    <col min="14354" max="14354" width="5.7109375" style="6" customWidth="1"/>
    <col min="14355" max="14355" width="7.85546875" style="6" customWidth="1"/>
    <col min="14356" max="14588" width="9" style="6"/>
    <col min="14589" max="14589" width="3.42578125" style="6" customWidth="1"/>
    <col min="14590" max="14590" width="17.42578125" style="6" customWidth="1"/>
    <col min="14591" max="14591" width="17.140625" style="6" customWidth="1"/>
    <col min="14592" max="14592" width="7.85546875" style="6" customWidth="1"/>
    <col min="14593" max="14594" width="3.85546875" style="6" customWidth="1"/>
    <col min="14595" max="14596" width="4.140625" style="6" customWidth="1"/>
    <col min="14597" max="14597" width="7.140625" style="6" customWidth="1"/>
    <col min="14598" max="14598" width="5" style="6" customWidth="1"/>
    <col min="14599" max="14600" width="5.140625" style="6" customWidth="1"/>
    <col min="14601" max="14602" width="5" style="6" customWidth="1"/>
    <col min="14603" max="14603" width="4.7109375" style="6" customWidth="1"/>
    <col min="14604" max="14607" width="4.85546875" style="6" customWidth="1"/>
    <col min="14608" max="14608" width="4.7109375" style="6" customWidth="1"/>
    <col min="14609" max="14609" width="4.85546875" style="6" customWidth="1"/>
    <col min="14610" max="14610" width="5.7109375" style="6" customWidth="1"/>
    <col min="14611" max="14611" width="7.85546875" style="6" customWidth="1"/>
    <col min="14612" max="14844" width="9" style="6"/>
    <col min="14845" max="14845" width="3.42578125" style="6" customWidth="1"/>
    <col min="14846" max="14846" width="17.42578125" style="6" customWidth="1"/>
    <col min="14847" max="14847" width="17.140625" style="6" customWidth="1"/>
    <col min="14848" max="14848" width="7.85546875" style="6" customWidth="1"/>
    <col min="14849" max="14850" width="3.85546875" style="6" customWidth="1"/>
    <col min="14851" max="14852" width="4.140625" style="6" customWidth="1"/>
    <col min="14853" max="14853" width="7.140625" style="6" customWidth="1"/>
    <col min="14854" max="14854" width="5" style="6" customWidth="1"/>
    <col min="14855" max="14856" width="5.140625" style="6" customWidth="1"/>
    <col min="14857" max="14858" width="5" style="6" customWidth="1"/>
    <col min="14859" max="14859" width="4.7109375" style="6" customWidth="1"/>
    <col min="14860" max="14863" width="4.85546875" style="6" customWidth="1"/>
    <col min="14864" max="14864" width="4.7109375" style="6" customWidth="1"/>
    <col min="14865" max="14865" width="4.85546875" style="6" customWidth="1"/>
    <col min="14866" max="14866" width="5.7109375" style="6" customWidth="1"/>
    <col min="14867" max="14867" width="7.85546875" style="6" customWidth="1"/>
    <col min="14868" max="15100" width="9" style="6"/>
    <col min="15101" max="15101" width="3.42578125" style="6" customWidth="1"/>
    <col min="15102" max="15102" width="17.42578125" style="6" customWidth="1"/>
    <col min="15103" max="15103" width="17.140625" style="6" customWidth="1"/>
    <col min="15104" max="15104" width="7.85546875" style="6" customWidth="1"/>
    <col min="15105" max="15106" width="3.85546875" style="6" customWidth="1"/>
    <col min="15107" max="15108" width="4.140625" style="6" customWidth="1"/>
    <col min="15109" max="15109" width="7.140625" style="6" customWidth="1"/>
    <col min="15110" max="15110" width="5" style="6" customWidth="1"/>
    <col min="15111" max="15112" width="5.140625" style="6" customWidth="1"/>
    <col min="15113" max="15114" width="5" style="6" customWidth="1"/>
    <col min="15115" max="15115" width="4.7109375" style="6" customWidth="1"/>
    <col min="15116" max="15119" width="4.85546875" style="6" customWidth="1"/>
    <col min="15120" max="15120" width="4.7109375" style="6" customWidth="1"/>
    <col min="15121" max="15121" width="4.85546875" style="6" customWidth="1"/>
    <col min="15122" max="15122" width="5.7109375" style="6" customWidth="1"/>
    <col min="15123" max="15123" width="7.85546875" style="6" customWidth="1"/>
    <col min="15124" max="15356" width="9" style="6"/>
    <col min="15357" max="15357" width="3.42578125" style="6" customWidth="1"/>
    <col min="15358" max="15358" width="17.42578125" style="6" customWidth="1"/>
    <col min="15359" max="15359" width="17.140625" style="6" customWidth="1"/>
    <col min="15360" max="15360" width="7.85546875" style="6" customWidth="1"/>
    <col min="15361" max="15362" width="3.85546875" style="6" customWidth="1"/>
    <col min="15363" max="15364" width="4.140625" style="6" customWidth="1"/>
    <col min="15365" max="15365" width="7.140625" style="6" customWidth="1"/>
    <col min="15366" max="15366" width="5" style="6" customWidth="1"/>
    <col min="15367" max="15368" width="5.140625" style="6" customWidth="1"/>
    <col min="15369" max="15370" width="5" style="6" customWidth="1"/>
    <col min="15371" max="15371" width="4.7109375" style="6" customWidth="1"/>
    <col min="15372" max="15375" width="4.85546875" style="6" customWidth="1"/>
    <col min="15376" max="15376" width="4.7109375" style="6" customWidth="1"/>
    <col min="15377" max="15377" width="4.85546875" style="6" customWidth="1"/>
    <col min="15378" max="15378" width="5.7109375" style="6" customWidth="1"/>
    <col min="15379" max="15379" width="7.85546875" style="6" customWidth="1"/>
    <col min="15380" max="15612" width="9" style="6"/>
    <col min="15613" max="15613" width="3.42578125" style="6" customWidth="1"/>
    <col min="15614" max="15614" width="17.42578125" style="6" customWidth="1"/>
    <col min="15615" max="15615" width="17.140625" style="6" customWidth="1"/>
    <col min="15616" max="15616" width="7.85546875" style="6" customWidth="1"/>
    <col min="15617" max="15618" width="3.85546875" style="6" customWidth="1"/>
    <col min="15619" max="15620" width="4.140625" style="6" customWidth="1"/>
    <col min="15621" max="15621" width="7.140625" style="6" customWidth="1"/>
    <col min="15622" max="15622" width="5" style="6" customWidth="1"/>
    <col min="15623" max="15624" width="5.140625" style="6" customWidth="1"/>
    <col min="15625" max="15626" width="5" style="6" customWidth="1"/>
    <col min="15627" max="15627" width="4.7109375" style="6" customWidth="1"/>
    <col min="15628" max="15631" width="4.85546875" style="6" customWidth="1"/>
    <col min="15632" max="15632" width="4.7109375" style="6" customWidth="1"/>
    <col min="15633" max="15633" width="4.85546875" style="6" customWidth="1"/>
    <col min="15634" max="15634" width="5.7109375" style="6" customWidth="1"/>
    <col min="15635" max="15635" width="7.85546875" style="6" customWidth="1"/>
    <col min="15636" max="15868" width="9" style="6"/>
    <col min="15869" max="15869" width="3.42578125" style="6" customWidth="1"/>
    <col min="15870" max="15870" width="17.42578125" style="6" customWidth="1"/>
    <col min="15871" max="15871" width="17.140625" style="6" customWidth="1"/>
    <col min="15872" max="15872" width="7.85546875" style="6" customWidth="1"/>
    <col min="15873" max="15874" width="3.85546875" style="6" customWidth="1"/>
    <col min="15875" max="15876" width="4.140625" style="6" customWidth="1"/>
    <col min="15877" max="15877" width="7.140625" style="6" customWidth="1"/>
    <col min="15878" max="15878" width="5" style="6" customWidth="1"/>
    <col min="15879" max="15880" width="5.140625" style="6" customWidth="1"/>
    <col min="15881" max="15882" width="5" style="6" customWidth="1"/>
    <col min="15883" max="15883" width="4.7109375" style="6" customWidth="1"/>
    <col min="15884" max="15887" width="4.85546875" style="6" customWidth="1"/>
    <col min="15888" max="15888" width="4.7109375" style="6" customWidth="1"/>
    <col min="15889" max="15889" width="4.85546875" style="6" customWidth="1"/>
    <col min="15890" max="15890" width="5.7109375" style="6" customWidth="1"/>
    <col min="15891" max="15891" width="7.85546875" style="6" customWidth="1"/>
    <col min="15892" max="16124" width="9" style="6"/>
    <col min="16125" max="16125" width="3.42578125" style="6" customWidth="1"/>
    <col min="16126" max="16126" width="17.42578125" style="6" customWidth="1"/>
    <col min="16127" max="16127" width="17.140625" style="6" customWidth="1"/>
    <col min="16128" max="16128" width="7.85546875" style="6" customWidth="1"/>
    <col min="16129" max="16130" width="3.85546875" style="6" customWidth="1"/>
    <col min="16131" max="16132" width="4.140625" style="6" customWidth="1"/>
    <col min="16133" max="16133" width="7.140625" style="6" customWidth="1"/>
    <col min="16134" max="16134" width="5" style="6" customWidth="1"/>
    <col min="16135" max="16136" width="5.140625" style="6" customWidth="1"/>
    <col min="16137" max="16138" width="5" style="6" customWidth="1"/>
    <col min="16139" max="16139" width="4.7109375" style="6" customWidth="1"/>
    <col min="16140" max="16143" width="4.85546875" style="6" customWidth="1"/>
    <col min="16144" max="16144" width="4.7109375" style="6" customWidth="1"/>
    <col min="16145" max="16145" width="4.85546875" style="6" customWidth="1"/>
    <col min="16146" max="16146" width="5.7109375" style="6" customWidth="1"/>
    <col min="16147" max="16147" width="7.85546875" style="6" customWidth="1"/>
    <col min="16148" max="16384" width="9" style="6"/>
  </cols>
  <sheetData>
    <row r="1" spans="1:20" s="137" customFormat="1">
      <c r="A1" s="636" t="s">
        <v>304</v>
      </c>
      <c r="B1" s="636"/>
      <c r="C1" s="636"/>
      <c r="D1" s="636"/>
      <c r="E1" s="636"/>
      <c r="F1" s="636"/>
      <c r="G1" s="636"/>
      <c r="H1" s="636"/>
      <c r="I1" s="636"/>
      <c r="J1" s="636"/>
      <c r="K1" s="636"/>
      <c r="L1" s="636"/>
      <c r="M1" s="636"/>
      <c r="N1" s="636"/>
      <c r="O1" s="636"/>
      <c r="P1" s="636"/>
      <c r="Q1" s="636"/>
      <c r="R1" s="636"/>
      <c r="S1" s="636"/>
    </row>
    <row r="2" spans="1:20" customFormat="1">
      <c r="A2" s="6" t="s">
        <v>202</v>
      </c>
      <c r="B2" s="6"/>
      <c r="C2" s="6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0" customFormat="1">
      <c r="A3" s="34" t="s">
        <v>129</v>
      </c>
      <c r="B3" s="34"/>
      <c r="C3" s="34"/>
      <c r="D3" s="35"/>
      <c r="E3" s="35"/>
      <c r="F3" s="34"/>
      <c r="G3" s="85"/>
      <c r="H3" s="85"/>
      <c r="I3" s="85"/>
      <c r="J3" s="85"/>
      <c r="K3" s="85"/>
      <c r="L3" s="67"/>
      <c r="M3" s="67"/>
      <c r="N3" s="67"/>
      <c r="O3" s="67"/>
      <c r="P3" s="67"/>
      <c r="Q3" s="67"/>
      <c r="R3" s="67"/>
      <c r="S3" s="67"/>
    </row>
    <row r="4" spans="1:20" customFormat="1">
      <c r="A4" s="637" t="s">
        <v>76</v>
      </c>
      <c r="B4" s="597"/>
      <c r="C4" s="597"/>
      <c r="D4" s="597"/>
      <c r="E4" s="597"/>
      <c r="F4" s="597"/>
      <c r="G4" s="85"/>
      <c r="H4" s="85"/>
      <c r="I4" s="85"/>
      <c r="J4" s="85"/>
      <c r="K4" s="85"/>
      <c r="L4" s="67"/>
      <c r="M4" s="67"/>
      <c r="N4" s="67"/>
      <c r="O4" s="67"/>
      <c r="P4" s="67"/>
      <c r="Q4" s="67"/>
      <c r="R4" s="67"/>
      <c r="S4" s="67"/>
    </row>
    <row r="5" spans="1:20" s="137" customFormat="1" ht="18.75" customHeight="1">
      <c r="A5" s="638" t="s">
        <v>199</v>
      </c>
      <c r="B5" s="638"/>
      <c r="C5" s="638"/>
      <c r="D5" s="638"/>
      <c r="E5" s="638"/>
      <c r="F5" s="638"/>
      <c r="G5" s="638"/>
      <c r="H5" s="638"/>
      <c r="I5" s="638"/>
      <c r="J5" s="638"/>
      <c r="K5" s="638"/>
      <c r="L5" s="638"/>
      <c r="M5" s="638"/>
      <c r="N5" s="638"/>
      <c r="O5" s="638"/>
      <c r="P5" s="638"/>
      <c r="Q5" s="638"/>
      <c r="R5" s="638"/>
      <c r="S5" s="638"/>
    </row>
    <row r="6" spans="1:20" s="137" customFormat="1" ht="18.75" customHeight="1">
      <c r="A6" s="140" t="s">
        <v>273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</row>
    <row r="7" spans="1:20" s="137" customFormat="1" ht="18.75" customHeight="1">
      <c r="A7" s="141" t="s">
        <v>272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216" t="s">
        <v>27</v>
      </c>
      <c r="O7" s="140"/>
      <c r="P7" s="140"/>
      <c r="Q7" s="639">
        <v>5</v>
      </c>
      <c r="R7" s="639"/>
      <c r="S7" s="217"/>
    </row>
    <row r="8" spans="1:20" s="137" customFormat="1">
      <c r="A8" s="640"/>
      <c r="B8" s="640"/>
      <c r="C8" s="640"/>
      <c r="D8" s="640"/>
      <c r="E8" s="640"/>
      <c r="F8" s="640"/>
      <c r="G8" s="640"/>
      <c r="H8" s="640"/>
      <c r="I8" s="640"/>
      <c r="J8" s="640"/>
      <c r="K8" s="640"/>
      <c r="L8" s="216"/>
      <c r="M8" s="141"/>
      <c r="N8" s="216" t="s">
        <v>130</v>
      </c>
      <c r="O8" s="140"/>
      <c r="P8" s="218"/>
      <c r="Q8" s="136" t="s">
        <v>446</v>
      </c>
      <c r="R8" s="217"/>
      <c r="S8" s="217"/>
    </row>
    <row r="9" spans="1:20" s="137" customFormat="1">
      <c r="A9" s="141" t="s">
        <v>29</v>
      </c>
      <c r="B9" s="140"/>
      <c r="C9" s="140" t="s">
        <v>92</v>
      </c>
      <c r="D9" s="140" t="s">
        <v>377</v>
      </c>
      <c r="E9" s="216"/>
      <c r="F9" s="216"/>
      <c r="G9" s="216"/>
      <c r="H9" s="217"/>
      <c r="I9" s="219"/>
      <c r="J9" s="219"/>
      <c r="K9" s="219"/>
      <c r="L9" s="219"/>
      <c r="M9" s="219"/>
      <c r="N9" s="641" t="s">
        <v>31</v>
      </c>
      <c r="O9" s="641"/>
      <c r="P9" s="641"/>
      <c r="Q9" s="642">
        <v>8120</v>
      </c>
      <c r="R9" s="636"/>
      <c r="S9" s="140" t="s">
        <v>58</v>
      </c>
    </row>
    <row r="10" spans="1:20" s="3" customFormat="1" ht="26.25" customHeight="1">
      <c r="A10" s="634" t="s">
        <v>11</v>
      </c>
      <c r="B10" s="634" t="s">
        <v>32</v>
      </c>
      <c r="C10" s="634" t="s">
        <v>33</v>
      </c>
      <c r="D10" s="634" t="s">
        <v>34</v>
      </c>
      <c r="E10" s="634" t="s">
        <v>35</v>
      </c>
      <c r="F10" s="634" t="s">
        <v>36</v>
      </c>
      <c r="G10" s="628" t="s">
        <v>37</v>
      </c>
      <c r="H10" s="629"/>
      <c r="I10" s="629"/>
      <c r="J10" s="629"/>
      <c r="K10" s="629"/>
      <c r="L10" s="629"/>
      <c r="M10" s="629"/>
      <c r="N10" s="629"/>
      <c r="O10" s="629"/>
      <c r="P10" s="629"/>
      <c r="Q10" s="629"/>
      <c r="R10" s="630"/>
      <c r="S10" s="634" t="s">
        <v>38</v>
      </c>
    </row>
    <row r="11" spans="1:20" s="3" customFormat="1" ht="26.25" customHeight="1">
      <c r="A11" s="635"/>
      <c r="B11" s="635"/>
      <c r="C11" s="635"/>
      <c r="D11" s="635"/>
      <c r="E11" s="635"/>
      <c r="F11" s="635"/>
      <c r="G11" s="628" t="s">
        <v>39</v>
      </c>
      <c r="H11" s="629"/>
      <c r="I11" s="630"/>
      <c r="J11" s="628" t="s">
        <v>40</v>
      </c>
      <c r="K11" s="629"/>
      <c r="L11" s="630"/>
      <c r="M11" s="628" t="s">
        <v>41</v>
      </c>
      <c r="N11" s="629"/>
      <c r="O11" s="630"/>
      <c r="P11" s="628" t="s">
        <v>42</v>
      </c>
      <c r="Q11" s="629"/>
      <c r="R11" s="630"/>
      <c r="S11" s="635"/>
    </row>
    <row r="12" spans="1:20" s="3" customFormat="1" ht="26.25" customHeight="1">
      <c r="A12" s="635"/>
      <c r="B12" s="635"/>
      <c r="C12" s="635"/>
      <c r="D12" s="635"/>
      <c r="E12" s="635"/>
      <c r="F12" s="635"/>
      <c r="G12" s="144" t="s">
        <v>43</v>
      </c>
      <c r="H12" s="144" t="s">
        <v>44</v>
      </c>
      <c r="I12" s="144" t="s">
        <v>45</v>
      </c>
      <c r="J12" s="144" t="s">
        <v>46</v>
      </c>
      <c r="K12" s="144" t="s">
        <v>47</v>
      </c>
      <c r="L12" s="144" t="s">
        <v>48</v>
      </c>
      <c r="M12" s="144" t="s">
        <v>49</v>
      </c>
      <c r="N12" s="144" t="s">
        <v>50</v>
      </c>
      <c r="O12" s="144" t="s">
        <v>51</v>
      </c>
      <c r="P12" s="144" t="s">
        <v>52</v>
      </c>
      <c r="Q12" s="144" t="s">
        <v>53</v>
      </c>
      <c r="R12" s="144" t="s">
        <v>54</v>
      </c>
      <c r="S12" s="635"/>
    </row>
    <row r="13" spans="1:20" s="4" customFormat="1" ht="38.25" customHeight="1">
      <c r="A13" s="631">
        <v>5</v>
      </c>
      <c r="B13" s="632" t="s">
        <v>435</v>
      </c>
      <c r="C13" s="633" t="s">
        <v>283</v>
      </c>
      <c r="D13" s="632" t="s">
        <v>282</v>
      </c>
      <c r="E13" s="221" t="s">
        <v>55</v>
      </c>
      <c r="F13" s="221">
        <v>8120</v>
      </c>
      <c r="G13" s="222"/>
      <c r="H13" s="222"/>
      <c r="I13" s="222"/>
      <c r="J13" s="223"/>
      <c r="K13" s="223"/>
      <c r="L13" s="224">
        <v>4800</v>
      </c>
      <c r="M13" s="224"/>
      <c r="N13" s="224">
        <v>3320</v>
      </c>
      <c r="O13" s="224"/>
      <c r="P13" s="224"/>
      <c r="Q13" s="225"/>
      <c r="R13" s="225"/>
      <c r="S13" s="226" t="s">
        <v>65</v>
      </c>
      <c r="T13" s="11"/>
    </row>
    <row r="14" spans="1:20" s="4" customFormat="1" ht="21" customHeight="1">
      <c r="A14" s="631"/>
      <c r="B14" s="632"/>
      <c r="C14" s="633"/>
      <c r="D14" s="632"/>
      <c r="E14" s="50"/>
      <c r="F14" s="145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627" t="s">
        <v>274</v>
      </c>
    </row>
    <row r="15" spans="1:20" s="4" customFormat="1" ht="21" customHeight="1">
      <c r="A15" s="631"/>
      <c r="B15" s="632"/>
      <c r="C15" s="633"/>
      <c r="D15" s="632"/>
      <c r="E15" s="152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627"/>
    </row>
    <row r="16" spans="1:20" s="4" customFormat="1" ht="21" customHeight="1">
      <c r="A16" s="631"/>
      <c r="B16" s="632"/>
      <c r="C16" s="633"/>
      <c r="D16" s="632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</row>
    <row r="17" spans="1:22" s="4" customFormat="1" ht="21" customHeight="1">
      <c r="A17" s="631"/>
      <c r="B17" s="632"/>
      <c r="C17" s="633"/>
      <c r="D17" s="632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</row>
    <row r="18" spans="1:22" s="4" customFormat="1" ht="21" customHeight="1">
      <c r="A18" s="631"/>
      <c r="B18" s="632"/>
      <c r="C18" s="633"/>
      <c r="D18" s="632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</row>
    <row r="19" spans="1:22" s="4" customFormat="1" ht="21" customHeight="1">
      <c r="A19" s="631"/>
      <c r="B19" s="632"/>
      <c r="C19" s="633"/>
      <c r="D19" s="632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</row>
    <row r="20" spans="1:22" s="4" customFormat="1" ht="21" customHeight="1">
      <c r="A20" s="631"/>
      <c r="B20" s="632"/>
      <c r="C20" s="633"/>
      <c r="D20" s="632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</row>
    <row r="21" spans="1:22" s="4" customFormat="1" ht="21" customHeight="1">
      <c r="A21" s="631"/>
      <c r="B21" s="632"/>
      <c r="C21" s="633"/>
      <c r="D21" s="632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</row>
    <row r="22" spans="1:22" s="4" customFormat="1" ht="21" customHeight="1">
      <c r="A22" s="631"/>
      <c r="B22" s="632"/>
      <c r="C22" s="633"/>
      <c r="D22" s="632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V22" s="4" t="s">
        <v>26</v>
      </c>
    </row>
    <row r="23" spans="1:22" s="4" customFormat="1" ht="21" customHeight="1">
      <c r="A23" s="631"/>
      <c r="B23" s="632"/>
      <c r="C23" s="633"/>
      <c r="D23" s="632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</row>
    <row r="24" spans="1:22" s="4" customFormat="1" ht="83.25" customHeight="1">
      <c r="A24" s="631"/>
      <c r="B24" s="632"/>
      <c r="C24" s="633"/>
      <c r="D24" s="632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</row>
  </sheetData>
  <mergeCells count="24">
    <mergeCell ref="N9:P9"/>
    <mergeCell ref="Q9:R9"/>
    <mergeCell ref="A10:A12"/>
    <mergeCell ref="B10:B12"/>
    <mergeCell ref="C10:C12"/>
    <mergeCell ref="D10:D12"/>
    <mergeCell ref="E10:E12"/>
    <mergeCell ref="G10:R10"/>
    <mergeCell ref="G11:I11"/>
    <mergeCell ref="A1:S1"/>
    <mergeCell ref="A4:F4"/>
    <mergeCell ref="A5:S5"/>
    <mergeCell ref="Q7:R7"/>
    <mergeCell ref="A8:K8"/>
    <mergeCell ref="S14:S15"/>
    <mergeCell ref="J11:L11"/>
    <mergeCell ref="M11:O11"/>
    <mergeCell ref="P11:R11"/>
    <mergeCell ref="A13:A24"/>
    <mergeCell ref="B13:B24"/>
    <mergeCell ref="C13:C24"/>
    <mergeCell ref="D13:D24"/>
    <mergeCell ref="F10:F12"/>
    <mergeCell ref="S10:S1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6C0B7-405D-41D0-B55C-8A77B68289BE}">
  <dimension ref="A1:T22"/>
  <sheetViews>
    <sheetView workbookViewId="0">
      <selection activeCell="X14" sqref="X14"/>
    </sheetView>
  </sheetViews>
  <sheetFormatPr defaultColWidth="9" defaultRowHeight="18.75"/>
  <cols>
    <col min="1" max="1" width="4.42578125" style="487" customWidth="1"/>
    <col min="2" max="2" width="19.7109375" style="458" customWidth="1"/>
    <col min="3" max="3" width="17.7109375" style="458" customWidth="1"/>
    <col min="4" max="4" width="8.7109375" style="458" customWidth="1"/>
    <col min="5" max="5" width="6.85546875" style="458" customWidth="1"/>
    <col min="6" max="6" width="8.42578125" style="458" customWidth="1"/>
    <col min="7" max="7" width="5.140625" style="458" customWidth="1"/>
    <col min="8" max="12" width="4.42578125" style="458" customWidth="1"/>
    <col min="13" max="13" width="7.28515625" style="458" customWidth="1"/>
    <col min="14" max="14" width="6.42578125" style="458" customWidth="1"/>
    <col min="15" max="15" width="6.7109375" style="458" customWidth="1"/>
    <col min="16" max="17" width="4.42578125" style="458" customWidth="1"/>
    <col min="18" max="18" width="4.28515625" style="458" customWidth="1"/>
    <col min="19" max="19" width="8.5703125" style="458" customWidth="1"/>
    <col min="20" max="252" width="9" style="458"/>
    <col min="253" max="253" width="3.42578125" style="458" customWidth="1"/>
    <col min="254" max="254" width="17.42578125" style="458" customWidth="1"/>
    <col min="255" max="255" width="17.140625" style="458" customWidth="1"/>
    <col min="256" max="256" width="7.85546875" style="458" customWidth="1"/>
    <col min="257" max="258" width="3.85546875" style="458" customWidth="1"/>
    <col min="259" max="260" width="4.140625" style="458" customWidth="1"/>
    <col min="261" max="261" width="7.140625" style="458" customWidth="1"/>
    <col min="262" max="262" width="5" style="458" customWidth="1"/>
    <col min="263" max="264" width="5.140625" style="458" customWidth="1"/>
    <col min="265" max="266" width="5" style="458" customWidth="1"/>
    <col min="267" max="267" width="4.7109375" style="458" customWidth="1"/>
    <col min="268" max="271" width="4.85546875" style="458" customWidth="1"/>
    <col min="272" max="272" width="4.7109375" style="458" customWidth="1"/>
    <col min="273" max="273" width="4.85546875" style="458" customWidth="1"/>
    <col min="274" max="274" width="5.7109375" style="458" customWidth="1"/>
    <col min="275" max="275" width="7.85546875" style="458" customWidth="1"/>
    <col min="276" max="508" width="9" style="458"/>
    <col min="509" max="509" width="3.42578125" style="458" customWidth="1"/>
    <col min="510" max="510" width="17.42578125" style="458" customWidth="1"/>
    <col min="511" max="511" width="17.140625" style="458" customWidth="1"/>
    <col min="512" max="512" width="7.85546875" style="458" customWidth="1"/>
    <col min="513" max="514" width="3.85546875" style="458" customWidth="1"/>
    <col min="515" max="516" width="4.140625" style="458" customWidth="1"/>
    <col min="517" max="517" width="7.140625" style="458" customWidth="1"/>
    <col min="518" max="518" width="5" style="458" customWidth="1"/>
    <col min="519" max="520" width="5.140625" style="458" customWidth="1"/>
    <col min="521" max="522" width="5" style="458" customWidth="1"/>
    <col min="523" max="523" width="4.7109375" style="458" customWidth="1"/>
    <col min="524" max="527" width="4.85546875" style="458" customWidth="1"/>
    <col min="528" max="528" width="4.7109375" style="458" customWidth="1"/>
    <col min="529" max="529" width="4.85546875" style="458" customWidth="1"/>
    <col min="530" max="530" width="5.7109375" style="458" customWidth="1"/>
    <col min="531" max="531" width="7.85546875" style="458" customWidth="1"/>
    <col min="532" max="764" width="9" style="458"/>
    <col min="765" max="765" width="3.42578125" style="458" customWidth="1"/>
    <col min="766" max="766" width="17.42578125" style="458" customWidth="1"/>
    <col min="767" max="767" width="17.140625" style="458" customWidth="1"/>
    <col min="768" max="768" width="7.85546875" style="458" customWidth="1"/>
    <col min="769" max="770" width="3.85546875" style="458" customWidth="1"/>
    <col min="771" max="772" width="4.140625" style="458" customWidth="1"/>
    <col min="773" max="773" width="7.140625" style="458" customWidth="1"/>
    <col min="774" max="774" width="5" style="458" customWidth="1"/>
    <col min="775" max="776" width="5.140625" style="458" customWidth="1"/>
    <col min="777" max="778" width="5" style="458" customWidth="1"/>
    <col min="779" max="779" width="4.7109375" style="458" customWidth="1"/>
    <col min="780" max="783" width="4.85546875" style="458" customWidth="1"/>
    <col min="784" max="784" width="4.7109375" style="458" customWidth="1"/>
    <col min="785" max="785" width="4.85546875" style="458" customWidth="1"/>
    <col min="786" max="786" width="5.7109375" style="458" customWidth="1"/>
    <col min="787" max="787" width="7.85546875" style="458" customWidth="1"/>
    <col min="788" max="1020" width="9" style="458"/>
    <col min="1021" max="1021" width="3.42578125" style="458" customWidth="1"/>
    <col min="1022" max="1022" width="17.42578125" style="458" customWidth="1"/>
    <col min="1023" max="1023" width="17.140625" style="458" customWidth="1"/>
    <col min="1024" max="1024" width="7.85546875" style="458" customWidth="1"/>
    <col min="1025" max="1026" width="3.85546875" style="458" customWidth="1"/>
    <col min="1027" max="1028" width="4.140625" style="458" customWidth="1"/>
    <col min="1029" max="1029" width="7.140625" style="458" customWidth="1"/>
    <col min="1030" max="1030" width="5" style="458" customWidth="1"/>
    <col min="1031" max="1032" width="5.140625" style="458" customWidth="1"/>
    <col min="1033" max="1034" width="5" style="458" customWidth="1"/>
    <col min="1035" max="1035" width="4.7109375" style="458" customWidth="1"/>
    <col min="1036" max="1039" width="4.85546875" style="458" customWidth="1"/>
    <col min="1040" max="1040" width="4.7109375" style="458" customWidth="1"/>
    <col min="1041" max="1041" width="4.85546875" style="458" customWidth="1"/>
    <col min="1042" max="1042" width="5.7109375" style="458" customWidth="1"/>
    <col min="1043" max="1043" width="7.85546875" style="458" customWidth="1"/>
    <col min="1044" max="1276" width="9" style="458"/>
    <col min="1277" max="1277" width="3.42578125" style="458" customWidth="1"/>
    <col min="1278" max="1278" width="17.42578125" style="458" customWidth="1"/>
    <col min="1279" max="1279" width="17.140625" style="458" customWidth="1"/>
    <col min="1280" max="1280" width="7.85546875" style="458" customWidth="1"/>
    <col min="1281" max="1282" width="3.85546875" style="458" customWidth="1"/>
    <col min="1283" max="1284" width="4.140625" style="458" customWidth="1"/>
    <col min="1285" max="1285" width="7.140625" style="458" customWidth="1"/>
    <col min="1286" max="1286" width="5" style="458" customWidth="1"/>
    <col min="1287" max="1288" width="5.140625" style="458" customWidth="1"/>
    <col min="1289" max="1290" width="5" style="458" customWidth="1"/>
    <col min="1291" max="1291" width="4.7109375" style="458" customWidth="1"/>
    <col min="1292" max="1295" width="4.85546875" style="458" customWidth="1"/>
    <col min="1296" max="1296" width="4.7109375" style="458" customWidth="1"/>
    <col min="1297" max="1297" width="4.85546875" style="458" customWidth="1"/>
    <col min="1298" max="1298" width="5.7109375" style="458" customWidth="1"/>
    <col min="1299" max="1299" width="7.85546875" style="458" customWidth="1"/>
    <col min="1300" max="1532" width="9" style="458"/>
    <col min="1533" max="1533" width="3.42578125" style="458" customWidth="1"/>
    <col min="1534" max="1534" width="17.42578125" style="458" customWidth="1"/>
    <col min="1535" max="1535" width="17.140625" style="458" customWidth="1"/>
    <col min="1536" max="1536" width="7.85546875" style="458" customWidth="1"/>
    <col min="1537" max="1538" width="3.85546875" style="458" customWidth="1"/>
    <col min="1539" max="1540" width="4.140625" style="458" customWidth="1"/>
    <col min="1541" max="1541" width="7.140625" style="458" customWidth="1"/>
    <col min="1542" max="1542" width="5" style="458" customWidth="1"/>
    <col min="1543" max="1544" width="5.140625" style="458" customWidth="1"/>
    <col min="1545" max="1546" width="5" style="458" customWidth="1"/>
    <col min="1547" max="1547" width="4.7109375" style="458" customWidth="1"/>
    <col min="1548" max="1551" width="4.85546875" style="458" customWidth="1"/>
    <col min="1552" max="1552" width="4.7109375" style="458" customWidth="1"/>
    <col min="1553" max="1553" width="4.85546875" style="458" customWidth="1"/>
    <col min="1554" max="1554" width="5.7109375" style="458" customWidth="1"/>
    <col min="1555" max="1555" width="7.85546875" style="458" customWidth="1"/>
    <col min="1556" max="1788" width="9" style="458"/>
    <col min="1789" max="1789" width="3.42578125" style="458" customWidth="1"/>
    <col min="1790" max="1790" width="17.42578125" style="458" customWidth="1"/>
    <col min="1791" max="1791" width="17.140625" style="458" customWidth="1"/>
    <col min="1792" max="1792" width="7.85546875" style="458" customWidth="1"/>
    <col min="1793" max="1794" width="3.85546875" style="458" customWidth="1"/>
    <col min="1795" max="1796" width="4.140625" style="458" customWidth="1"/>
    <col min="1797" max="1797" width="7.140625" style="458" customWidth="1"/>
    <col min="1798" max="1798" width="5" style="458" customWidth="1"/>
    <col min="1799" max="1800" width="5.140625" style="458" customWidth="1"/>
    <col min="1801" max="1802" width="5" style="458" customWidth="1"/>
    <col min="1803" max="1803" width="4.7109375" style="458" customWidth="1"/>
    <col min="1804" max="1807" width="4.85546875" style="458" customWidth="1"/>
    <col min="1808" max="1808" width="4.7109375" style="458" customWidth="1"/>
    <col min="1809" max="1809" width="4.85546875" style="458" customWidth="1"/>
    <col min="1810" max="1810" width="5.7109375" style="458" customWidth="1"/>
    <col min="1811" max="1811" width="7.85546875" style="458" customWidth="1"/>
    <col min="1812" max="2044" width="9" style="458"/>
    <col min="2045" max="2045" width="3.42578125" style="458" customWidth="1"/>
    <col min="2046" max="2046" width="17.42578125" style="458" customWidth="1"/>
    <col min="2047" max="2047" width="17.140625" style="458" customWidth="1"/>
    <col min="2048" max="2048" width="7.85546875" style="458" customWidth="1"/>
    <col min="2049" max="2050" width="3.85546875" style="458" customWidth="1"/>
    <col min="2051" max="2052" width="4.140625" style="458" customWidth="1"/>
    <col min="2053" max="2053" width="7.140625" style="458" customWidth="1"/>
    <col min="2054" max="2054" width="5" style="458" customWidth="1"/>
    <col min="2055" max="2056" width="5.140625" style="458" customWidth="1"/>
    <col min="2057" max="2058" width="5" style="458" customWidth="1"/>
    <col min="2059" max="2059" width="4.7109375" style="458" customWidth="1"/>
    <col min="2060" max="2063" width="4.85546875" style="458" customWidth="1"/>
    <col min="2064" max="2064" width="4.7109375" style="458" customWidth="1"/>
    <col min="2065" max="2065" width="4.85546875" style="458" customWidth="1"/>
    <col min="2066" max="2066" width="5.7109375" style="458" customWidth="1"/>
    <col min="2067" max="2067" width="7.85546875" style="458" customWidth="1"/>
    <col min="2068" max="2300" width="9" style="458"/>
    <col min="2301" max="2301" width="3.42578125" style="458" customWidth="1"/>
    <col min="2302" max="2302" width="17.42578125" style="458" customWidth="1"/>
    <col min="2303" max="2303" width="17.140625" style="458" customWidth="1"/>
    <col min="2304" max="2304" width="7.85546875" style="458" customWidth="1"/>
    <col min="2305" max="2306" width="3.85546875" style="458" customWidth="1"/>
    <col min="2307" max="2308" width="4.140625" style="458" customWidth="1"/>
    <col min="2309" max="2309" width="7.140625" style="458" customWidth="1"/>
    <col min="2310" max="2310" width="5" style="458" customWidth="1"/>
    <col min="2311" max="2312" width="5.140625" style="458" customWidth="1"/>
    <col min="2313" max="2314" width="5" style="458" customWidth="1"/>
    <col min="2315" max="2315" width="4.7109375" style="458" customWidth="1"/>
    <col min="2316" max="2319" width="4.85546875" style="458" customWidth="1"/>
    <col min="2320" max="2320" width="4.7109375" style="458" customWidth="1"/>
    <col min="2321" max="2321" width="4.85546875" style="458" customWidth="1"/>
    <col min="2322" max="2322" width="5.7109375" style="458" customWidth="1"/>
    <col min="2323" max="2323" width="7.85546875" style="458" customWidth="1"/>
    <col min="2324" max="2556" width="9" style="458"/>
    <col min="2557" max="2557" width="3.42578125" style="458" customWidth="1"/>
    <col min="2558" max="2558" width="17.42578125" style="458" customWidth="1"/>
    <col min="2559" max="2559" width="17.140625" style="458" customWidth="1"/>
    <col min="2560" max="2560" width="7.85546875" style="458" customWidth="1"/>
    <col min="2561" max="2562" width="3.85546875" style="458" customWidth="1"/>
    <col min="2563" max="2564" width="4.140625" style="458" customWidth="1"/>
    <col min="2565" max="2565" width="7.140625" style="458" customWidth="1"/>
    <col min="2566" max="2566" width="5" style="458" customWidth="1"/>
    <col min="2567" max="2568" width="5.140625" style="458" customWidth="1"/>
    <col min="2569" max="2570" width="5" style="458" customWidth="1"/>
    <col min="2571" max="2571" width="4.7109375" style="458" customWidth="1"/>
    <col min="2572" max="2575" width="4.85546875" style="458" customWidth="1"/>
    <col min="2576" max="2576" width="4.7109375" style="458" customWidth="1"/>
    <col min="2577" max="2577" width="4.85546875" style="458" customWidth="1"/>
    <col min="2578" max="2578" width="5.7109375" style="458" customWidth="1"/>
    <col min="2579" max="2579" width="7.85546875" style="458" customWidth="1"/>
    <col min="2580" max="2812" width="9" style="458"/>
    <col min="2813" max="2813" width="3.42578125" style="458" customWidth="1"/>
    <col min="2814" max="2814" width="17.42578125" style="458" customWidth="1"/>
    <col min="2815" max="2815" width="17.140625" style="458" customWidth="1"/>
    <col min="2816" max="2816" width="7.85546875" style="458" customWidth="1"/>
    <col min="2817" max="2818" width="3.85546875" style="458" customWidth="1"/>
    <col min="2819" max="2820" width="4.140625" style="458" customWidth="1"/>
    <col min="2821" max="2821" width="7.140625" style="458" customWidth="1"/>
    <col min="2822" max="2822" width="5" style="458" customWidth="1"/>
    <col min="2823" max="2824" width="5.140625" style="458" customWidth="1"/>
    <col min="2825" max="2826" width="5" style="458" customWidth="1"/>
    <col min="2827" max="2827" width="4.7109375" style="458" customWidth="1"/>
    <col min="2828" max="2831" width="4.85546875" style="458" customWidth="1"/>
    <col min="2832" max="2832" width="4.7109375" style="458" customWidth="1"/>
    <col min="2833" max="2833" width="4.85546875" style="458" customWidth="1"/>
    <col min="2834" max="2834" width="5.7109375" style="458" customWidth="1"/>
    <col min="2835" max="2835" width="7.85546875" style="458" customWidth="1"/>
    <col min="2836" max="3068" width="9" style="458"/>
    <col min="3069" max="3069" width="3.42578125" style="458" customWidth="1"/>
    <col min="3070" max="3070" width="17.42578125" style="458" customWidth="1"/>
    <col min="3071" max="3071" width="17.140625" style="458" customWidth="1"/>
    <col min="3072" max="3072" width="7.85546875" style="458" customWidth="1"/>
    <col min="3073" max="3074" width="3.85546875" style="458" customWidth="1"/>
    <col min="3075" max="3076" width="4.140625" style="458" customWidth="1"/>
    <col min="3077" max="3077" width="7.140625" style="458" customWidth="1"/>
    <col min="3078" max="3078" width="5" style="458" customWidth="1"/>
    <col min="3079" max="3080" width="5.140625" style="458" customWidth="1"/>
    <col min="3081" max="3082" width="5" style="458" customWidth="1"/>
    <col min="3083" max="3083" width="4.7109375" style="458" customWidth="1"/>
    <col min="3084" max="3087" width="4.85546875" style="458" customWidth="1"/>
    <col min="3088" max="3088" width="4.7109375" style="458" customWidth="1"/>
    <col min="3089" max="3089" width="4.85546875" style="458" customWidth="1"/>
    <col min="3090" max="3090" width="5.7109375" style="458" customWidth="1"/>
    <col min="3091" max="3091" width="7.85546875" style="458" customWidth="1"/>
    <col min="3092" max="3324" width="9" style="458"/>
    <col min="3325" max="3325" width="3.42578125" style="458" customWidth="1"/>
    <col min="3326" max="3326" width="17.42578125" style="458" customWidth="1"/>
    <col min="3327" max="3327" width="17.140625" style="458" customWidth="1"/>
    <col min="3328" max="3328" width="7.85546875" style="458" customWidth="1"/>
    <col min="3329" max="3330" width="3.85546875" style="458" customWidth="1"/>
    <col min="3331" max="3332" width="4.140625" style="458" customWidth="1"/>
    <col min="3333" max="3333" width="7.140625" style="458" customWidth="1"/>
    <col min="3334" max="3334" width="5" style="458" customWidth="1"/>
    <col min="3335" max="3336" width="5.140625" style="458" customWidth="1"/>
    <col min="3337" max="3338" width="5" style="458" customWidth="1"/>
    <col min="3339" max="3339" width="4.7109375" style="458" customWidth="1"/>
    <col min="3340" max="3343" width="4.85546875" style="458" customWidth="1"/>
    <col min="3344" max="3344" width="4.7109375" style="458" customWidth="1"/>
    <col min="3345" max="3345" width="4.85546875" style="458" customWidth="1"/>
    <col min="3346" max="3346" width="5.7109375" style="458" customWidth="1"/>
    <col min="3347" max="3347" width="7.85546875" style="458" customWidth="1"/>
    <col min="3348" max="3580" width="9" style="458"/>
    <col min="3581" max="3581" width="3.42578125" style="458" customWidth="1"/>
    <col min="3582" max="3582" width="17.42578125" style="458" customWidth="1"/>
    <col min="3583" max="3583" width="17.140625" style="458" customWidth="1"/>
    <col min="3584" max="3584" width="7.85546875" style="458" customWidth="1"/>
    <col min="3585" max="3586" width="3.85546875" style="458" customWidth="1"/>
    <col min="3587" max="3588" width="4.140625" style="458" customWidth="1"/>
    <col min="3589" max="3589" width="7.140625" style="458" customWidth="1"/>
    <col min="3590" max="3590" width="5" style="458" customWidth="1"/>
    <col min="3591" max="3592" width="5.140625" style="458" customWidth="1"/>
    <col min="3593" max="3594" width="5" style="458" customWidth="1"/>
    <col min="3595" max="3595" width="4.7109375" style="458" customWidth="1"/>
    <col min="3596" max="3599" width="4.85546875" style="458" customWidth="1"/>
    <col min="3600" max="3600" width="4.7109375" style="458" customWidth="1"/>
    <col min="3601" max="3601" width="4.85546875" style="458" customWidth="1"/>
    <col min="3602" max="3602" width="5.7109375" style="458" customWidth="1"/>
    <col min="3603" max="3603" width="7.85546875" style="458" customWidth="1"/>
    <col min="3604" max="3836" width="9" style="458"/>
    <col min="3837" max="3837" width="3.42578125" style="458" customWidth="1"/>
    <col min="3838" max="3838" width="17.42578125" style="458" customWidth="1"/>
    <col min="3839" max="3839" width="17.140625" style="458" customWidth="1"/>
    <col min="3840" max="3840" width="7.85546875" style="458" customWidth="1"/>
    <col min="3841" max="3842" width="3.85546875" style="458" customWidth="1"/>
    <col min="3843" max="3844" width="4.140625" style="458" customWidth="1"/>
    <col min="3845" max="3845" width="7.140625" style="458" customWidth="1"/>
    <col min="3846" max="3846" width="5" style="458" customWidth="1"/>
    <col min="3847" max="3848" width="5.140625" style="458" customWidth="1"/>
    <col min="3849" max="3850" width="5" style="458" customWidth="1"/>
    <col min="3851" max="3851" width="4.7109375" style="458" customWidth="1"/>
    <col min="3852" max="3855" width="4.85546875" style="458" customWidth="1"/>
    <col min="3856" max="3856" width="4.7109375" style="458" customWidth="1"/>
    <col min="3857" max="3857" width="4.85546875" style="458" customWidth="1"/>
    <col min="3858" max="3858" width="5.7109375" style="458" customWidth="1"/>
    <col min="3859" max="3859" width="7.85546875" style="458" customWidth="1"/>
    <col min="3860" max="4092" width="9" style="458"/>
    <col min="4093" max="4093" width="3.42578125" style="458" customWidth="1"/>
    <col min="4094" max="4094" width="17.42578125" style="458" customWidth="1"/>
    <col min="4095" max="4095" width="17.140625" style="458" customWidth="1"/>
    <col min="4096" max="4096" width="7.85546875" style="458" customWidth="1"/>
    <col min="4097" max="4098" width="3.85546875" style="458" customWidth="1"/>
    <col min="4099" max="4100" width="4.140625" style="458" customWidth="1"/>
    <col min="4101" max="4101" width="7.140625" style="458" customWidth="1"/>
    <col min="4102" max="4102" width="5" style="458" customWidth="1"/>
    <col min="4103" max="4104" width="5.140625" style="458" customWidth="1"/>
    <col min="4105" max="4106" width="5" style="458" customWidth="1"/>
    <col min="4107" max="4107" width="4.7109375" style="458" customWidth="1"/>
    <col min="4108" max="4111" width="4.85546875" style="458" customWidth="1"/>
    <col min="4112" max="4112" width="4.7109375" style="458" customWidth="1"/>
    <col min="4113" max="4113" width="4.85546875" style="458" customWidth="1"/>
    <col min="4114" max="4114" width="5.7109375" style="458" customWidth="1"/>
    <col min="4115" max="4115" width="7.85546875" style="458" customWidth="1"/>
    <col min="4116" max="4348" width="9" style="458"/>
    <col min="4349" max="4349" width="3.42578125" style="458" customWidth="1"/>
    <col min="4350" max="4350" width="17.42578125" style="458" customWidth="1"/>
    <col min="4351" max="4351" width="17.140625" style="458" customWidth="1"/>
    <col min="4352" max="4352" width="7.85546875" style="458" customWidth="1"/>
    <col min="4353" max="4354" width="3.85546875" style="458" customWidth="1"/>
    <col min="4355" max="4356" width="4.140625" style="458" customWidth="1"/>
    <col min="4357" max="4357" width="7.140625" style="458" customWidth="1"/>
    <col min="4358" max="4358" width="5" style="458" customWidth="1"/>
    <col min="4359" max="4360" width="5.140625" style="458" customWidth="1"/>
    <col min="4361" max="4362" width="5" style="458" customWidth="1"/>
    <col min="4363" max="4363" width="4.7109375" style="458" customWidth="1"/>
    <col min="4364" max="4367" width="4.85546875" style="458" customWidth="1"/>
    <col min="4368" max="4368" width="4.7109375" style="458" customWidth="1"/>
    <col min="4369" max="4369" width="4.85546875" style="458" customWidth="1"/>
    <col min="4370" max="4370" width="5.7109375" style="458" customWidth="1"/>
    <col min="4371" max="4371" width="7.85546875" style="458" customWidth="1"/>
    <col min="4372" max="4604" width="9" style="458"/>
    <col min="4605" max="4605" width="3.42578125" style="458" customWidth="1"/>
    <col min="4606" max="4606" width="17.42578125" style="458" customWidth="1"/>
    <col min="4607" max="4607" width="17.140625" style="458" customWidth="1"/>
    <col min="4608" max="4608" width="7.85546875" style="458" customWidth="1"/>
    <col min="4609" max="4610" width="3.85546875" style="458" customWidth="1"/>
    <col min="4611" max="4612" width="4.140625" style="458" customWidth="1"/>
    <col min="4613" max="4613" width="7.140625" style="458" customWidth="1"/>
    <col min="4614" max="4614" width="5" style="458" customWidth="1"/>
    <col min="4615" max="4616" width="5.140625" style="458" customWidth="1"/>
    <col min="4617" max="4618" width="5" style="458" customWidth="1"/>
    <col min="4619" max="4619" width="4.7109375" style="458" customWidth="1"/>
    <col min="4620" max="4623" width="4.85546875" style="458" customWidth="1"/>
    <col min="4624" max="4624" width="4.7109375" style="458" customWidth="1"/>
    <col min="4625" max="4625" width="4.85546875" style="458" customWidth="1"/>
    <col min="4626" max="4626" width="5.7109375" style="458" customWidth="1"/>
    <col min="4627" max="4627" width="7.85546875" style="458" customWidth="1"/>
    <col min="4628" max="4860" width="9" style="458"/>
    <col min="4861" max="4861" width="3.42578125" style="458" customWidth="1"/>
    <col min="4862" max="4862" width="17.42578125" style="458" customWidth="1"/>
    <col min="4863" max="4863" width="17.140625" style="458" customWidth="1"/>
    <col min="4864" max="4864" width="7.85546875" style="458" customWidth="1"/>
    <col min="4865" max="4866" width="3.85546875" style="458" customWidth="1"/>
    <col min="4867" max="4868" width="4.140625" style="458" customWidth="1"/>
    <col min="4869" max="4869" width="7.140625" style="458" customWidth="1"/>
    <col min="4870" max="4870" width="5" style="458" customWidth="1"/>
    <col min="4871" max="4872" width="5.140625" style="458" customWidth="1"/>
    <col min="4873" max="4874" width="5" style="458" customWidth="1"/>
    <col min="4875" max="4875" width="4.7109375" style="458" customWidth="1"/>
    <col min="4876" max="4879" width="4.85546875" style="458" customWidth="1"/>
    <col min="4880" max="4880" width="4.7109375" style="458" customWidth="1"/>
    <col min="4881" max="4881" width="4.85546875" style="458" customWidth="1"/>
    <col min="4882" max="4882" width="5.7109375" style="458" customWidth="1"/>
    <col min="4883" max="4883" width="7.85546875" style="458" customWidth="1"/>
    <col min="4884" max="5116" width="9" style="458"/>
    <col min="5117" max="5117" width="3.42578125" style="458" customWidth="1"/>
    <col min="5118" max="5118" width="17.42578125" style="458" customWidth="1"/>
    <col min="5119" max="5119" width="17.140625" style="458" customWidth="1"/>
    <col min="5120" max="5120" width="7.85546875" style="458" customWidth="1"/>
    <col min="5121" max="5122" width="3.85546875" style="458" customWidth="1"/>
    <col min="5123" max="5124" width="4.140625" style="458" customWidth="1"/>
    <col min="5125" max="5125" width="7.140625" style="458" customWidth="1"/>
    <col min="5126" max="5126" width="5" style="458" customWidth="1"/>
    <col min="5127" max="5128" width="5.140625" style="458" customWidth="1"/>
    <col min="5129" max="5130" width="5" style="458" customWidth="1"/>
    <col min="5131" max="5131" width="4.7109375" style="458" customWidth="1"/>
    <col min="5132" max="5135" width="4.85546875" style="458" customWidth="1"/>
    <col min="5136" max="5136" width="4.7109375" style="458" customWidth="1"/>
    <col min="5137" max="5137" width="4.85546875" style="458" customWidth="1"/>
    <col min="5138" max="5138" width="5.7109375" style="458" customWidth="1"/>
    <col min="5139" max="5139" width="7.85546875" style="458" customWidth="1"/>
    <col min="5140" max="5372" width="9" style="458"/>
    <col min="5373" max="5373" width="3.42578125" style="458" customWidth="1"/>
    <col min="5374" max="5374" width="17.42578125" style="458" customWidth="1"/>
    <col min="5375" max="5375" width="17.140625" style="458" customWidth="1"/>
    <col min="5376" max="5376" width="7.85546875" style="458" customWidth="1"/>
    <col min="5377" max="5378" width="3.85546875" style="458" customWidth="1"/>
    <col min="5379" max="5380" width="4.140625" style="458" customWidth="1"/>
    <col min="5381" max="5381" width="7.140625" style="458" customWidth="1"/>
    <col min="5382" max="5382" width="5" style="458" customWidth="1"/>
    <col min="5383" max="5384" width="5.140625" style="458" customWidth="1"/>
    <col min="5385" max="5386" width="5" style="458" customWidth="1"/>
    <col min="5387" max="5387" width="4.7109375" style="458" customWidth="1"/>
    <col min="5388" max="5391" width="4.85546875" style="458" customWidth="1"/>
    <col min="5392" max="5392" width="4.7109375" style="458" customWidth="1"/>
    <col min="5393" max="5393" width="4.85546875" style="458" customWidth="1"/>
    <col min="5394" max="5394" width="5.7109375" style="458" customWidth="1"/>
    <col min="5395" max="5395" width="7.85546875" style="458" customWidth="1"/>
    <col min="5396" max="5628" width="9" style="458"/>
    <col min="5629" max="5629" width="3.42578125" style="458" customWidth="1"/>
    <col min="5630" max="5630" width="17.42578125" style="458" customWidth="1"/>
    <col min="5631" max="5631" width="17.140625" style="458" customWidth="1"/>
    <col min="5632" max="5632" width="7.85546875" style="458" customWidth="1"/>
    <col min="5633" max="5634" width="3.85546875" style="458" customWidth="1"/>
    <col min="5635" max="5636" width="4.140625" style="458" customWidth="1"/>
    <col min="5637" max="5637" width="7.140625" style="458" customWidth="1"/>
    <col min="5638" max="5638" width="5" style="458" customWidth="1"/>
    <col min="5639" max="5640" width="5.140625" style="458" customWidth="1"/>
    <col min="5641" max="5642" width="5" style="458" customWidth="1"/>
    <col min="5643" max="5643" width="4.7109375" style="458" customWidth="1"/>
    <col min="5644" max="5647" width="4.85546875" style="458" customWidth="1"/>
    <col min="5648" max="5648" width="4.7109375" style="458" customWidth="1"/>
    <col min="5649" max="5649" width="4.85546875" style="458" customWidth="1"/>
    <col min="5650" max="5650" width="5.7109375" style="458" customWidth="1"/>
    <col min="5651" max="5651" width="7.85546875" style="458" customWidth="1"/>
    <col min="5652" max="5884" width="9" style="458"/>
    <col min="5885" max="5885" width="3.42578125" style="458" customWidth="1"/>
    <col min="5886" max="5886" width="17.42578125" style="458" customWidth="1"/>
    <col min="5887" max="5887" width="17.140625" style="458" customWidth="1"/>
    <col min="5888" max="5888" width="7.85546875" style="458" customWidth="1"/>
    <col min="5889" max="5890" width="3.85546875" style="458" customWidth="1"/>
    <col min="5891" max="5892" width="4.140625" style="458" customWidth="1"/>
    <col min="5893" max="5893" width="7.140625" style="458" customWidth="1"/>
    <col min="5894" max="5894" width="5" style="458" customWidth="1"/>
    <col min="5895" max="5896" width="5.140625" style="458" customWidth="1"/>
    <col min="5897" max="5898" width="5" style="458" customWidth="1"/>
    <col min="5899" max="5899" width="4.7109375" style="458" customWidth="1"/>
    <col min="5900" max="5903" width="4.85546875" style="458" customWidth="1"/>
    <col min="5904" max="5904" width="4.7109375" style="458" customWidth="1"/>
    <col min="5905" max="5905" width="4.85546875" style="458" customWidth="1"/>
    <col min="5906" max="5906" width="5.7109375" style="458" customWidth="1"/>
    <col min="5907" max="5907" width="7.85546875" style="458" customWidth="1"/>
    <col min="5908" max="6140" width="9" style="458"/>
    <col min="6141" max="6141" width="3.42578125" style="458" customWidth="1"/>
    <col min="6142" max="6142" width="17.42578125" style="458" customWidth="1"/>
    <col min="6143" max="6143" width="17.140625" style="458" customWidth="1"/>
    <col min="6144" max="6144" width="7.85546875" style="458" customWidth="1"/>
    <col min="6145" max="6146" width="3.85546875" style="458" customWidth="1"/>
    <col min="6147" max="6148" width="4.140625" style="458" customWidth="1"/>
    <col min="6149" max="6149" width="7.140625" style="458" customWidth="1"/>
    <col min="6150" max="6150" width="5" style="458" customWidth="1"/>
    <col min="6151" max="6152" width="5.140625" style="458" customWidth="1"/>
    <col min="6153" max="6154" width="5" style="458" customWidth="1"/>
    <col min="6155" max="6155" width="4.7109375" style="458" customWidth="1"/>
    <col min="6156" max="6159" width="4.85546875" style="458" customWidth="1"/>
    <col min="6160" max="6160" width="4.7109375" style="458" customWidth="1"/>
    <col min="6161" max="6161" width="4.85546875" style="458" customWidth="1"/>
    <col min="6162" max="6162" width="5.7109375" style="458" customWidth="1"/>
    <col min="6163" max="6163" width="7.85546875" style="458" customWidth="1"/>
    <col min="6164" max="6396" width="9" style="458"/>
    <col min="6397" max="6397" width="3.42578125" style="458" customWidth="1"/>
    <col min="6398" max="6398" width="17.42578125" style="458" customWidth="1"/>
    <col min="6399" max="6399" width="17.140625" style="458" customWidth="1"/>
    <col min="6400" max="6400" width="7.85546875" style="458" customWidth="1"/>
    <col min="6401" max="6402" width="3.85546875" style="458" customWidth="1"/>
    <col min="6403" max="6404" width="4.140625" style="458" customWidth="1"/>
    <col min="6405" max="6405" width="7.140625" style="458" customWidth="1"/>
    <col min="6406" max="6406" width="5" style="458" customWidth="1"/>
    <col min="6407" max="6408" width="5.140625" style="458" customWidth="1"/>
    <col min="6409" max="6410" width="5" style="458" customWidth="1"/>
    <col min="6411" max="6411" width="4.7109375" style="458" customWidth="1"/>
    <col min="6412" max="6415" width="4.85546875" style="458" customWidth="1"/>
    <col min="6416" max="6416" width="4.7109375" style="458" customWidth="1"/>
    <col min="6417" max="6417" width="4.85546875" style="458" customWidth="1"/>
    <col min="6418" max="6418" width="5.7109375" style="458" customWidth="1"/>
    <col min="6419" max="6419" width="7.85546875" style="458" customWidth="1"/>
    <col min="6420" max="6652" width="9" style="458"/>
    <col min="6653" max="6653" width="3.42578125" style="458" customWidth="1"/>
    <col min="6654" max="6654" width="17.42578125" style="458" customWidth="1"/>
    <col min="6655" max="6655" width="17.140625" style="458" customWidth="1"/>
    <col min="6656" max="6656" width="7.85546875" style="458" customWidth="1"/>
    <col min="6657" max="6658" width="3.85546875" style="458" customWidth="1"/>
    <col min="6659" max="6660" width="4.140625" style="458" customWidth="1"/>
    <col min="6661" max="6661" width="7.140625" style="458" customWidth="1"/>
    <col min="6662" max="6662" width="5" style="458" customWidth="1"/>
    <col min="6663" max="6664" width="5.140625" style="458" customWidth="1"/>
    <col min="6665" max="6666" width="5" style="458" customWidth="1"/>
    <col min="6667" max="6667" width="4.7109375" style="458" customWidth="1"/>
    <col min="6668" max="6671" width="4.85546875" style="458" customWidth="1"/>
    <col min="6672" max="6672" width="4.7109375" style="458" customWidth="1"/>
    <col min="6673" max="6673" width="4.85546875" style="458" customWidth="1"/>
    <col min="6674" max="6674" width="5.7109375" style="458" customWidth="1"/>
    <col min="6675" max="6675" width="7.85546875" style="458" customWidth="1"/>
    <col min="6676" max="6908" width="9" style="458"/>
    <col min="6909" max="6909" width="3.42578125" style="458" customWidth="1"/>
    <col min="6910" max="6910" width="17.42578125" style="458" customWidth="1"/>
    <col min="6911" max="6911" width="17.140625" style="458" customWidth="1"/>
    <col min="6912" max="6912" width="7.85546875" style="458" customWidth="1"/>
    <col min="6913" max="6914" width="3.85546875" style="458" customWidth="1"/>
    <col min="6915" max="6916" width="4.140625" style="458" customWidth="1"/>
    <col min="6917" max="6917" width="7.140625" style="458" customWidth="1"/>
    <col min="6918" max="6918" width="5" style="458" customWidth="1"/>
    <col min="6919" max="6920" width="5.140625" style="458" customWidth="1"/>
    <col min="6921" max="6922" width="5" style="458" customWidth="1"/>
    <col min="6923" max="6923" width="4.7109375" style="458" customWidth="1"/>
    <col min="6924" max="6927" width="4.85546875" style="458" customWidth="1"/>
    <col min="6928" max="6928" width="4.7109375" style="458" customWidth="1"/>
    <col min="6929" max="6929" width="4.85546875" style="458" customWidth="1"/>
    <col min="6930" max="6930" width="5.7109375" style="458" customWidth="1"/>
    <col min="6931" max="6931" width="7.85546875" style="458" customWidth="1"/>
    <col min="6932" max="7164" width="9" style="458"/>
    <col min="7165" max="7165" width="3.42578125" style="458" customWidth="1"/>
    <col min="7166" max="7166" width="17.42578125" style="458" customWidth="1"/>
    <col min="7167" max="7167" width="17.140625" style="458" customWidth="1"/>
    <col min="7168" max="7168" width="7.85546875" style="458" customWidth="1"/>
    <col min="7169" max="7170" width="3.85546875" style="458" customWidth="1"/>
    <col min="7171" max="7172" width="4.140625" style="458" customWidth="1"/>
    <col min="7173" max="7173" width="7.140625" style="458" customWidth="1"/>
    <col min="7174" max="7174" width="5" style="458" customWidth="1"/>
    <col min="7175" max="7176" width="5.140625" style="458" customWidth="1"/>
    <col min="7177" max="7178" width="5" style="458" customWidth="1"/>
    <col min="7179" max="7179" width="4.7109375" style="458" customWidth="1"/>
    <col min="7180" max="7183" width="4.85546875" style="458" customWidth="1"/>
    <col min="7184" max="7184" width="4.7109375" style="458" customWidth="1"/>
    <col min="7185" max="7185" width="4.85546875" style="458" customWidth="1"/>
    <col min="7186" max="7186" width="5.7109375" style="458" customWidth="1"/>
    <col min="7187" max="7187" width="7.85546875" style="458" customWidth="1"/>
    <col min="7188" max="7420" width="9" style="458"/>
    <col min="7421" max="7421" width="3.42578125" style="458" customWidth="1"/>
    <col min="7422" max="7422" width="17.42578125" style="458" customWidth="1"/>
    <col min="7423" max="7423" width="17.140625" style="458" customWidth="1"/>
    <col min="7424" max="7424" width="7.85546875" style="458" customWidth="1"/>
    <col min="7425" max="7426" width="3.85546875" style="458" customWidth="1"/>
    <col min="7427" max="7428" width="4.140625" style="458" customWidth="1"/>
    <col min="7429" max="7429" width="7.140625" style="458" customWidth="1"/>
    <col min="7430" max="7430" width="5" style="458" customWidth="1"/>
    <col min="7431" max="7432" width="5.140625" style="458" customWidth="1"/>
    <col min="7433" max="7434" width="5" style="458" customWidth="1"/>
    <col min="7435" max="7435" width="4.7109375" style="458" customWidth="1"/>
    <col min="7436" max="7439" width="4.85546875" style="458" customWidth="1"/>
    <col min="7440" max="7440" width="4.7109375" style="458" customWidth="1"/>
    <col min="7441" max="7441" width="4.85546875" style="458" customWidth="1"/>
    <col min="7442" max="7442" width="5.7109375" style="458" customWidth="1"/>
    <col min="7443" max="7443" width="7.85546875" style="458" customWidth="1"/>
    <col min="7444" max="7676" width="9" style="458"/>
    <col min="7677" max="7677" width="3.42578125" style="458" customWidth="1"/>
    <col min="7678" max="7678" width="17.42578125" style="458" customWidth="1"/>
    <col min="7679" max="7679" width="17.140625" style="458" customWidth="1"/>
    <col min="7680" max="7680" width="7.85546875" style="458" customWidth="1"/>
    <col min="7681" max="7682" width="3.85546875" style="458" customWidth="1"/>
    <col min="7683" max="7684" width="4.140625" style="458" customWidth="1"/>
    <col min="7685" max="7685" width="7.140625" style="458" customWidth="1"/>
    <col min="7686" max="7686" width="5" style="458" customWidth="1"/>
    <col min="7687" max="7688" width="5.140625" style="458" customWidth="1"/>
    <col min="7689" max="7690" width="5" style="458" customWidth="1"/>
    <col min="7691" max="7691" width="4.7109375" style="458" customWidth="1"/>
    <col min="7692" max="7695" width="4.85546875" style="458" customWidth="1"/>
    <col min="7696" max="7696" width="4.7109375" style="458" customWidth="1"/>
    <col min="7697" max="7697" width="4.85546875" style="458" customWidth="1"/>
    <col min="7698" max="7698" width="5.7109375" style="458" customWidth="1"/>
    <col min="7699" max="7699" width="7.85546875" style="458" customWidth="1"/>
    <col min="7700" max="7932" width="9" style="458"/>
    <col min="7933" max="7933" width="3.42578125" style="458" customWidth="1"/>
    <col min="7934" max="7934" width="17.42578125" style="458" customWidth="1"/>
    <col min="7935" max="7935" width="17.140625" style="458" customWidth="1"/>
    <col min="7936" max="7936" width="7.85546875" style="458" customWidth="1"/>
    <col min="7937" max="7938" width="3.85546875" style="458" customWidth="1"/>
    <col min="7939" max="7940" width="4.140625" style="458" customWidth="1"/>
    <col min="7941" max="7941" width="7.140625" style="458" customWidth="1"/>
    <col min="7942" max="7942" width="5" style="458" customWidth="1"/>
    <col min="7943" max="7944" width="5.140625" style="458" customWidth="1"/>
    <col min="7945" max="7946" width="5" style="458" customWidth="1"/>
    <col min="7947" max="7947" width="4.7109375" style="458" customWidth="1"/>
    <col min="7948" max="7951" width="4.85546875" style="458" customWidth="1"/>
    <col min="7952" max="7952" width="4.7109375" style="458" customWidth="1"/>
    <col min="7953" max="7953" width="4.85546875" style="458" customWidth="1"/>
    <col min="7954" max="7954" width="5.7109375" style="458" customWidth="1"/>
    <col min="7955" max="7955" width="7.85546875" style="458" customWidth="1"/>
    <col min="7956" max="8188" width="9" style="458"/>
    <col min="8189" max="8189" width="3.42578125" style="458" customWidth="1"/>
    <col min="8190" max="8190" width="17.42578125" style="458" customWidth="1"/>
    <col min="8191" max="8191" width="17.140625" style="458" customWidth="1"/>
    <col min="8192" max="8192" width="7.85546875" style="458" customWidth="1"/>
    <col min="8193" max="8194" width="3.85546875" style="458" customWidth="1"/>
    <col min="8195" max="8196" width="4.140625" style="458" customWidth="1"/>
    <col min="8197" max="8197" width="7.140625" style="458" customWidth="1"/>
    <col min="8198" max="8198" width="5" style="458" customWidth="1"/>
    <col min="8199" max="8200" width="5.140625" style="458" customWidth="1"/>
    <col min="8201" max="8202" width="5" style="458" customWidth="1"/>
    <col min="8203" max="8203" width="4.7109375" style="458" customWidth="1"/>
    <col min="8204" max="8207" width="4.85546875" style="458" customWidth="1"/>
    <col min="8208" max="8208" width="4.7109375" style="458" customWidth="1"/>
    <col min="8209" max="8209" width="4.85546875" style="458" customWidth="1"/>
    <col min="8210" max="8210" width="5.7109375" style="458" customWidth="1"/>
    <col min="8211" max="8211" width="7.85546875" style="458" customWidth="1"/>
    <col min="8212" max="8444" width="9" style="458"/>
    <col min="8445" max="8445" width="3.42578125" style="458" customWidth="1"/>
    <col min="8446" max="8446" width="17.42578125" style="458" customWidth="1"/>
    <col min="8447" max="8447" width="17.140625" style="458" customWidth="1"/>
    <col min="8448" max="8448" width="7.85546875" style="458" customWidth="1"/>
    <col min="8449" max="8450" width="3.85546875" style="458" customWidth="1"/>
    <col min="8451" max="8452" width="4.140625" style="458" customWidth="1"/>
    <col min="8453" max="8453" width="7.140625" style="458" customWidth="1"/>
    <col min="8454" max="8454" width="5" style="458" customWidth="1"/>
    <col min="8455" max="8456" width="5.140625" style="458" customWidth="1"/>
    <col min="8457" max="8458" width="5" style="458" customWidth="1"/>
    <col min="8459" max="8459" width="4.7109375" style="458" customWidth="1"/>
    <col min="8460" max="8463" width="4.85546875" style="458" customWidth="1"/>
    <col min="8464" max="8464" width="4.7109375" style="458" customWidth="1"/>
    <col min="8465" max="8465" width="4.85546875" style="458" customWidth="1"/>
    <col min="8466" max="8466" width="5.7109375" style="458" customWidth="1"/>
    <col min="8467" max="8467" width="7.85546875" style="458" customWidth="1"/>
    <col min="8468" max="8700" width="9" style="458"/>
    <col min="8701" max="8701" width="3.42578125" style="458" customWidth="1"/>
    <col min="8702" max="8702" width="17.42578125" style="458" customWidth="1"/>
    <col min="8703" max="8703" width="17.140625" style="458" customWidth="1"/>
    <col min="8704" max="8704" width="7.85546875" style="458" customWidth="1"/>
    <col min="8705" max="8706" width="3.85546875" style="458" customWidth="1"/>
    <col min="8707" max="8708" width="4.140625" style="458" customWidth="1"/>
    <col min="8709" max="8709" width="7.140625" style="458" customWidth="1"/>
    <col min="8710" max="8710" width="5" style="458" customWidth="1"/>
    <col min="8711" max="8712" width="5.140625" style="458" customWidth="1"/>
    <col min="8713" max="8714" width="5" style="458" customWidth="1"/>
    <col min="8715" max="8715" width="4.7109375" style="458" customWidth="1"/>
    <col min="8716" max="8719" width="4.85546875" style="458" customWidth="1"/>
    <col min="8720" max="8720" width="4.7109375" style="458" customWidth="1"/>
    <col min="8721" max="8721" width="4.85546875" style="458" customWidth="1"/>
    <col min="8722" max="8722" width="5.7109375" style="458" customWidth="1"/>
    <col min="8723" max="8723" width="7.85546875" style="458" customWidth="1"/>
    <col min="8724" max="8956" width="9" style="458"/>
    <col min="8957" max="8957" width="3.42578125" style="458" customWidth="1"/>
    <col min="8958" max="8958" width="17.42578125" style="458" customWidth="1"/>
    <col min="8959" max="8959" width="17.140625" style="458" customWidth="1"/>
    <col min="8960" max="8960" width="7.85546875" style="458" customWidth="1"/>
    <col min="8961" max="8962" width="3.85546875" style="458" customWidth="1"/>
    <col min="8963" max="8964" width="4.140625" style="458" customWidth="1"/>
    <col min="8965" max="8965" width="7.140625" style="458" customWidth="1"/>
    <col min="8966" max="8966" width="5" style="458" customWidth="1"/>
    <col min="8967" max="8968" width="5.140625" style="458" customWidth="1"/>
    <col min="8969" max="8970" width="5" style="458" customWidth="1"/>
    <col min="8971" max="8971" width="4.7109375" style="458" customWidth="1"/>
    <col min="8972" max="8975" width="4.85546875" style="458" customWidth="1"/>
    <col min="8976" max="8976" width="4.7109375" style="458" customWidth="1"/>
    <col min="8977" max="8977" width="4.85546875" style="458" customWidth="1"/>
    <col min="8978" max="8978" width="5.7109375" style="458" customWidth="1"/>
    <col min="8979" max="8979" width="7.85546875" style="458" customWidth="1"/>
    <col min="8980" max="9212" width="9" style="458"/>
    <col min="9213" max="9213" width="3.42578125" style="458" customWidth="1"/>
    <col min="9214" max="9214" width="17.42578125" style="458" customWidth="1"/>
    <col min="9215" max="9215" width="17.140625" style="458" customWidth="1"/>
    <col min="9216" max="9216" width="7.85546875" style="458" customWidth="1"/>
    <col min="9217" max="9218" width="3.85546875" style="458" customWidth="1"/>
    <col min="9219" max="9220" width="4.140625" style="458" customWidth="1"/>
    <col min="9221" max="9221" width="7.140625" style="458" customWidth="1"/>
    <col min="9222" max="9222" width="5" style="458" customWidth="1"/>
    <col min="9223" max="9224" width="5.140625" style="458" customWidth="1"/>
    <col min="9225" max="9226" width="5" style="458" customWidth="1"/>
    <col min="9227" max="9227" width="4.7109375" style="458" customWidth="1"/>
    <col min="9228" max="9231" width="4.85546875" style="458" customWidth="1"/>
    <col min="9232" max="9232" width="4.7109375" style="458" customWidth="1"/>
    <col min="9233" max="9233" width="4.85546875" style="458" customWidth="1"/>
    <col min="9234" max="9234" width="5.7109375" style="458" customWidth="1"/>
    <col min="9235" max="9235" width="7.85546875" style="458" customWidth="1"/>
    <col min="9236" max="9468" width="9" style="458"/>
    <col min="9469" max="9469" width="3.42578125" style="458" customWidth="1"/>
    <col min="9470" max="9470" width="17.42578125" style="458" customWidth="1"/>
    <col min="9471" max="9471" width="17.140625" style="458" customWidth="1"/>
    <col min="9472" max="9472" width="7.85546875" style="458" customWidth="1"/>
    <col min="9473" max="9474" width="3.85546875" style="458" customWidth="1"/>
    <col min="9475" max="9476" width="4.140625" style="458" customWidth="1"/>
    <col min="9477" max="9477" width="7.140625" style="458" customWidth="1"/>
    <col min="9478" max="9478" width="5" style="458" customWidth="1"/>
    <col min="9479" max="9480" width="5.140625" style="458" customWidth="1"/>
    <col min="9481" max="9482" width="5" style="458" customWidth="1"/>
    <col min="9483" max="9483" width="4.7109375" style="458" customWidth="1"/>
    <col min="9484" max="9487" width="4.85546875" style="458" customWidth="1"/>
    <col min="9488" max="9488" width="4.7109375" style="458" customWidth="1"/>
    <col min="9489" max="9489" width="4.85546875" style="458" customWidth="1"/>
    <col min="9490" max="9490" width="5.7109375" style="458" customWidth="1"/>
    <col min="9491" max="9491" width="7.85546875" style="458" customWidth="1"/>
    <col min="9492" max="9724" width="9" style="458"/>
    <col min="9725" max="9725" width="3.42578125" style="458" customWidth="1"/>
    <col min="9726" max="9726" width="17.42578125" style="458" customWidth="1"/>
    <col min="9727" max="9727" width="17.140625" style="458" customWidth="1"/>
    <col min="9728" max="9728" width="7.85546875" style="458" customWidth="1"/>
    <col min="9729" max="9730" width="3.85546875" style="458" customWidth="1"/>
    <col min="9731" max="9732" width="4.140625" style="458" customWidth="1"/>
    <col min="9733" max="9733" width="7.140625" style="458" customWidth="1"/>
    <col min="9734" max="9734" width="5" style="458" customWidth="1"/>
    <col min="9735" max="9736" width="5.140625" style="458" customWidth="1"/>
    <col min="9737" max="9738" width="5" style="458" customWidth="1"/>
    <col min="9739" max="9739" width="4.7109375" style="458" customWidth="1"/>
    <col min="9740" max="9743" width="4.85546875" style="458" customWidth="1"/>
    <col min="9744" max="9744" width="4.7109375" style="458" customWidth="1"/>
    <col min="9745" max="9745" width="4.85546875" style="458" customWidth="1"/>
    <col min="9746" max="9746" width="5.7109375" style="458" customWidth="1"/>
    <col min="9747" max="9747" width="7.85546875" style="458" customWidth="1"/>
    <col min="9748" max="9980" width="9" style="458"/>
    <col min="9981" max="9981" width="3.42578125" style="458" customWidth="1"/>
    <col min="9982" max="9982" width="17.42578125" style="458" customWidth="1"/>
    <col min="9983" max="9983" width="17.140625" style="458" customWidth="1"/>
    <col min="9984" max="9984" width="7.85546875" style="458" customWidth="1"/>
    <col min="9985" max="9986" width="3.85546875" style="458" customWidth="1"/>
    <col min="9987" max="9988" width="4.140625" style="458" customWidth="1"/>
    <col min="9989" max="9989" width="7.140625" style="458" customWidth="1"/>
    <col min="9990" max="9990" width="5" style="458" customWidth="1"/>
    <col min="9991" max="9992" width="5.140625" style="458" customWidth="1"/>
    <col min="9993" max="9994" width="5" style="458" customWidth="1"/>
    <col min="9995" max="9995" width="4.7109375" style="458" customWidth="1"/>
    <col min="9996" max="9999" width="4.85546875" style="458" customWidth="1"/>
    <col min="10000" max="10000" width="4.7109375" style="458" customWidth="1"/>
    <col min="10001" max="10001" width="4.85546875" style="458" customWidth="1"/>
    <col min="10002" max="10002" width="5.7109375" style="458" customWidth="1"/>
    <col min="10003" max="10003" width="7.85546875" style="458" customWidth="1"/>
    <col min="10004" max="10236" width="9" style="458"/>
    <col min="10237" max="10237" width="3.42578125" style="458" customWidth="1"/>
    <col min="10238" max="10238" width="17.42578125" style="458" customWidth="1"/>
    <col min="10239" max="10239" width="17.140625" style="458" customWidth="1"/>
    <col min="10240" max="10240" width="7.85546875" style="458" customWidth="1"/>
    <col min="10241" max="10242" width="3.85546875" style="458" customWidth="1"/>
    <col min="10243" max="10244" width="4.140625" style="458" customWidth="1"/>
    <col min="10245" max="10245" width="7.140625" style="458" customWidth="1"/>
    <col min="10246" max="10246" width="5" style="458" customWidth="1"/>
    <col min="10247" max="10248" width="5.140625" style="458" customWidth="1"/>
    <col min="10249" max="10250" width="5" style="458" customWidth="1"/>
    <col min="10251" max="10251" width="4.7109375" style="458" customWidth="1"/>
    <col min="10252" max="10255" width="4.85546875" style="458" customWidth="1"/>
    <col min="10256" max="10256" width="4.7109375" style="458" customWidth="1"/>
    <col min="10257" max="10257" width="4.85546875" style="458" customWidth="1"/>
    <col min="10258" max="10258" width="5.7109375" style="458" customWidth="1"/>
    <col min="10259" max="10259" width="7.85546875" style="458" customWidth="1"/>
    <col min="10260" max="10492" width="9" style="458"/>
    <col min="10493" max="10493" width="3.42578125" style="458" customWidth="1"/>
    <col min="10494" max="10494" width="17.42578125" style="458" customWidth="1"/>
    <col min="10495" max="10495" width="17.140625" style="458" customWidth="1"/>
    <col min="10496" max="10496" width="7.85546875" style="458" customWidth="1"/>
    <col min="10497" max="10498" width="3.85546875" style="458" customWidth="1"/>
    <col min="10499" max="10500" width="4.140625" style="458" customWidth="1"/>
    <col min="10501" max="10501" width="7.140625" style="458" customWidth="1"/>
    <col min="10502" max="10502" width="5" style="458" customWidth="1"/>
    <col min="10503" max="10504" width="5.140625" style="458" customWidth="1"/>
    <col min="10505" max="10506" width="5" style="458" customWidth="1"/>
    <col min="10507" max="10507" width="4.7109375" style="458" customWidth="1"/>
    <col min="10508" max="10511" width="4.85546875" style="458" customWidth="1"/>
    <col min="10512" max="10512" width="4.7109375" style="458" customWidth="1"/>
    <col min="10513" max="10513" width="4.85546875" style="458" customWidth="1"/>
    <col min="10514" max="10514" width="5.7109375" style="458" customWidth="1"/>
    <col min="10515" max="10515" width="7.85546875" style="458" customWidth="1"/>
    <col min="10516" max="10748" width="9" style="458"/>
    <col min="10749" max="10749" width="3.42578125" style="458" customWidth="1"/>
    <col min="10750" max="10750" width="17.42578125" style="458" customWidth="1"/>
    <col min="10751" max="10751" width="17.140625" style="458" customWidth="1"/>
    <col min="10752" max="10752" width="7.85546875" style="458" customWidth="1"/>
    <col min="10753" max="10754" width="3.85546875" style="458" customWidth="1"/>
    <col min="10755" max="10756" width="4.140625" style="458" customWidth="1"/>
    <col min="10757" max="10757" width="7.140625" style="458" customWidth="1"/>
    <col min="10758" max="10758" width="5" style="458" customWidth="1"/>
    <col min="10759" max="10760" width="5.140625" style="458" customWidth="1"/>
    <col min="10761" max="10762" width="5" style="458" customWidth="1"/>
    <col min="10763" max="10763" width="4.7109375" style="458" customWidth="1"/>
    <col min="10764" max="10767" width="4.85546875" style="458" customWidth="1"/>
    <col min="10768" max="10768" width="4.7109375" style="458" customWidth="1"/>
    <col min="10769" max="10769" width="4.85546875" style="458" customWidth="1"/>
    <col min="10770" max="10770" width="5.7109375" style="458" customWidth="1"/>
    <col min="10771" max="10771" width="7.85546875" style="458" customWidth="1"/>
    <col min="10772" max="11004" width="9" style="458"/>
    <col min="11005" max="11005" width="3.42578125" style="458" customWidth="1"/>
    <col min="11006" max="11006" width="17.42578125" style="458" customWidth="1"/>
    <col min="11007" max="11007" width="17.140625" style="458" customWidth="1"/>
    <col min="11008" max="11008" width="7.85546875" style="458" customWidth="1"/>
    <col min="11009" max="11010" width="3.85546875" style="458" customWidth="1"/>
    <col min="11011" max="11012" width="4.140625" style="458" customWidth="1"/>
    <col min="11013" max="11013" width="7.140625" style="458" customWidth="1"/>
    <col min="11014" max="11014" width="5" style="458" customWidth="1"/>
    <col min="11015" max="11016" width="5.140625" style="458" customWidth="1"/>
    <col min="11017" max="11018" width="5" style="458" customWidth="1"/>
    <col min="11019" max="11019" width="4.7109375" style="458" customWidth="1"/>
    <col min="11020" max="11023" width="4.85546875" style="458" customWidth="1"/>
    <col min="11024" max="11024" width="4.7109375" style="458" customWidth="1"/>
    <col min="11025" max="11025" width="4.85546875" style="458" customWidth="1"/>
    <col min="11026" max="11026" width="5.7109375" style="458" customWidth="1"/>
    <col min="11027" max="11027" width="7.85546875" style="458" customWidth="1"/>
    <col min="11028" max="11260" width="9" style="458"/>
    <col min="11261" max="11261" width="3.42578125" style="458" customWidth="1"/>
    <col min="11262" max="11262" width="17.42578125" style="458" customWidth="1"/>
    <col min="11263" max="11263" width="17.140625" style="458" customWidth="1"/>
    <col min="11264" max="11264" width="7.85546875" style="458" customWidth="1"/>
    <col min="11265" max="11266" width="3.85546875" style="458" customWidth="1"/>
    <col min="11267" max="11268" width="4.140625" style="458" customWidth="1"/>
    <col min="11269" max="11269" width="7.140625" style="458" customWidth="1"/>
    <col min="11270" max="11270" width="5" style="458" customWidth="1"/>
    <col min="11271" max="11272" width="5.140625" style="458" customWidth="1"/>
    <col min="11273" max="11274" width="5" style="458" customWidth="1"/>
    <col min="11275" max="11275" width="4.7109375" style="458" customWidth="1"/>
    <col min="11276" max="11279" width="4.85546875" style="458" customWidth="1"/>
    <col min="11280" max="11280" width="4.7109375" style="458" customWidth="1"/>
    <col min="11281" max="11281" width="4.85546875" style="458" customWidth="1"/>
    <col min="11282" max="11282" width="5.7109375" style="458" customWidth="1"/>
    <col min="11283" max="11283" width="7.85546875" style="458" customWidth="1"/>
    <col min="11284" max="11516" width="9" style="458"/>
    <col min="11517" max="11517" width="3.42578125" style="458" customWidth="1"/>
    <col min="11518" max="11518" width="17.42578125" style="458" customWidth="1"/>
    <col min="11519" max="11519" width="17.140625" style="458" customWidth="1"/>
    <col min="11520" max="11520" width="7.85546875" style="458" customWidth="1"/>
    <col min="11521" max="11522" width="3.85546875" style="458" customWidth="1"/>
    <col min="11523" max="11524" width="4.140625" style="458" customWidth="1"/>
    <col min="11525" max="11525" width="7.140625" style="458" customWidth="1"/>
    <col min="11526" max="11526" width="5" style="458" customWidth="1"/>
    <col min="11527" max="11528" width="5.140625" style="458" customWidth="1"/>
    <col min="11529" max="11530" width="5" style="458" customWidth="1"/>
    <col min="11531" max="11531" width="4.7109375" style="458" customWidth="1"/>
    <col min="11532" max="11535" width="4.85546875" style="458" customWidth="1"/>
    <col min="11536" max="11536" width="4.7109375" style="458" customWidth="1"/>
    <col min="11537" max="11537" width="4.85546875" style="458" customWidth="1"/>
    <col min="11538" max="11538" width="5.7109375" style="458" customWidth="1"/>
    <col min="11539" max="11539" width="7.85546875" style="458" customWidth="1"/>
    <col min="11540" max="11772" width="9" style="458"/>
    <col min="11773" max="11773" width="3.42578125" style="458" customWidth="1"/>
    <col min="11774" max="11774" width="17.42578125" style="458" customWidth="1"/>
    <col min="11775" max="11775" width="17.140625" style="458" customWidth="1"/>
    <col min="11776" max="11776" width="7.85546875" style="458" customWidth="1"/>
    <col min="11777" max="11778" width="3.85546875" style="458" customWidth="1"/>
    <col min="11779" max="11780" width="4.140625" style="458" customWidth="1"/>
    <col min="11781" max="11781" width="7.140625" style="458" customWidth="1"/>
    <col min="11782" max="11782" width="5" style="458" customWidth="1"/>
    <col min="11783" max="11784" width="5.140625" style="458" customWidth="1"/>
    <col min="11785" max="11786" width="5" style="458" customWidth="1"/>
    <col min="11787" max="11787" width="4.7109375" style="458" customWidth="1"/>
    <col min="11788" max="11791" width="4.85546875" style="458" customWidth="1"/>
    <col min="11792" max="11792" width="4.7109375" style="458" customWidth="1"/>
    <col min="11793" max="11793" width="4.85546875" style="458" customWidth="1"/>
    <col min="11794" max="11794" width="5.7109375" style="458" customWidth="1"/>
    <col min="11795" max="11795" width="7.85546875" style="458" customWidth="1"/>
    <col min="11796" max="12028" width="9" style="458"/>
    <col min="12029" max="12029" width="3.42578125" style="458" customWidth="1"/>
    <col min="12030" max="12030" width="17.42578125" style="458" customWidth="1"/>
    <col min="12031" max="12031" width="17.140625" style="458" customWidth="1"/>
    <col min="12032" max="12032" width="7.85546875" style="458" customWidth="1"/>
    <col min="12033" max="12034" width="3.85546875" style="458" customWidth="1"/>
    <col min="12035" max="12036" width="4.140625" style="458" customWidth="1"/>
    <col min="12037" max="12037" width="7.140625" style="458" customWidth="1"/>
    <col min="12038" max="12038" width="5" style="458" customWidth="1"/>
    <col min="12039" max="12040" width="5.140625" style="458" customWidth="1"/>
    <col min="12041" max="12042" width="5" style="458" customWidth="1"/>
    <col min="12043" max="12043" width="4.7109375" style="458" customWidth="1"/>
    <col min="12044" max="12047" width="4.85546875" style="458" customWidth="1"/>
    <col min="12048" max="12048" width="4.7109375" style="458" customWidth="1"/>
    <col min="12049" max="12049" width="4.85546875" style="458" customWidth="1"/>
    <col min="12050" max="12050" width="5.7109375" style="458" customWidth="1"/>
    <col min="12051" max="12051" width="7.85546875" style="458" customWidth="1"/>
    <col min="12052" max="12284" width="9" style="458"/>
    <col min="12285" max="12285" width="3.42578125" style="458" customWidth="1"/>
    <col min="12286" max="12286" width="17.42578125" style="458" customWidth="1"/>
    <col min="12287" max="12287" width="17.140625" style="458" customWidth="1"/>
    <col min="12288" max="12288" width="7.85546875" style="458" customWidth="1"/>
    <col min="12289" max="12290" width="3.85546875" style="458" customWidth="1"/>
    <col min="12291" max="12292" width="4.140625" style="458" customWidth="1"/>
    <col min="12293" max="12293" width="7.140625" style="458" customWidth="1"/>
    <col min="12294" max="12294" width="5" style="458" customWidth="1"/>
    <col min="12295" max="12296" width="5.140625" style="458" customWidth="1"/>
    <col min="12297" max="12298" width="5" style="458" customWidth="1"/>
    <col min="12299" max="12299" width="4.7109375" style="458" customWidth="1"/>
    <col min="12300" max="12303" width="4.85546875" style="458" customWidth="1"/>
    <col min="12304" max="12304" width="4.7109375" style="458" customWidth="1"/>
    <col min="12305" max="12305" width="4.85546875" style="458" customWidth="1"/>
    <col min="12306" max="12306" width="5.7109375" style="458" customWidth="1"/>
    <col min="12307" max="12307" width="7.85546875" style="458" customWidth="1"/>
    <col min="12308" max="12540" width="9" style="458"/>
    <col min="12541" max="12541" width="3.42578125" style="458" customWidth="1"/>
    <col min="12542" max="12542" width="17.42578125" style="458" customWidth="1"/>
    <col min="12543" max="12543" width="17.140625" style="458" customWidth="1"/>
    <col min="12544" max="12544" width="7.85546875" style="458" customWidth="1"/>
    <col min="12545" max="12546" width="3.85546875" style="458" customWidth="1"/>
    <col min="12547" max="12548" width="4.140625" style="458" customWidth="1"/>
    <col min="12549" max="12549" width="7.140625" style="458" customWidth="1"/>
    <col min="12550" max="12550" width="5" style="458" customWidth="1"/>
    <col min="12551" max="12552" width="5.140625" style="458" customWidth="1"/>
    <col min="12553" max="12554" width="5" style="458" customWidth="1"/>
    <col min="12555" max="12555" width="4.7109375" style="458" customWidth="1"/>
    <col min="12556" max="12559" width="4.85546875" style="458" customWidth="1"/>
    <col min="12560" max="12560" width="4.7109375" style="458" customWidth="1"/>
    <col min="12561" max="12561" width="4.85546875" style="458" customWidth="1"/>
    <col min="12562" max="12562" width="5.7109375" style="458" customWidth="1"/>
    <col min="12563" max="12563" width="7.85546875" style="458" customWidth="1"/>
    <col min="12564" max="12796" width="9" style="458"/>
    <col min="12797" max="12797" width="3.42578125" style="458" customWidth="1"/>
    <col min="12798" max="12798" width="17.42578125" style="458" customWidth="1"/>
    <col min="12799" max="12799" width="17.140625" style="458" customWidth="1"/>
    <col min="12800" max="12800" width="7.85546875" style="458" customWidth="1"/>
    <col min="12801" max="12802" width="3.85546875" style="458" customWidth="1"/>
    <col min="12803" max="12804" width="4.140625" style="458" customWidth="1"/>
    <col min="12805" max="12805" width="7.140625" style="458" customWidth="1"/>
    <col min="12806" max="12806" width="5" style="458" customWidth="1"/>
    <col min="12807" max="12808" width="5.140625" style="458" customWidth="1"/>
    <col min="12809" max="12810" width="5" style="458" customWidth="1"/>
    <col min="12811" max="12811" width="4.7109375" style="458" customWidth="1"/>
    <col min="12812" max="12815" width="4.85546875" style="458" customWidth="1"/>
    <col min="12816" max="12816" width="4.7109375" style="458" customWidth="1"/>
    <col min="12817" max="12817" width="4.85546875" style="458" customWidth="1"/>
    <col min="12818" max="12818" width="5.7109375" style="458" customWidth="1"/>
    <col min="12819" max="12819" width="7.85546875" style="458" customWidth="1"/>
    <col min="12820" max="13052" width="9" style="458"/>
    <col min="13053" max="13053" width="3.42578125" style="458" customWidth="1"/>
    <col min="13054" max="13054" width="17.42578125" style="458" customWidth="1"/>
    <col min="13055" max="13055" width="17.140625" style="458" customWidth="1"/>
    <col min="13056" max="13056" width="7.85546875" style="458" customWidth="1"/>
    <col min="13057" max="13058" width="3.85546875" style="458" customWidth="1"/>
    <col min="13059" max="13060" width="4.140625" style="458" customWidth="1"/>
    <col min="13061" max="13061" width="7.140625" style="458" customWidth="1"/>
    <col min="13062" max="13062" width="5" style="458" customWidth="1"/>
    <col min="13063" max="13064" width="5.140625" style="458" customWidth="1"/>
    <col min="13065" max="13066" width="5" style="458" customWidth="1"/>
    <col min="13067" max="13067" width="4.7109375" style="458" customWidth="1"/>
    <col min="13068" max="13071" width="4.85546875" style="458" customWidth="1"/>
    <col min="13072" max="13072" width="4.7109375" style="458" customWidth="1"/>
    <col min="13073" max="13073" width="4.85546875" style="458" customWidth="1"/>
    <col min="13074" max="13074" width="5.7109375" style="458" customWidth="1"/>
    <col min="13075" max="13075" width="7.85546875" style="458" customWidth="1"/>
    <col min="13076" max="13308" width="9" style="458"/>
    <col min="13309" max="13309" width="3.42578125" style="458" customWidth="1"/>
    <col min="13310" max="13310" width="17.42578125" style="458" customWidth="1"/>
    <col min="13311" max="13311" width="17.140625" style="458" customWidth="1"/>
    <col min="13312" max="13312" width="7.85546875" style="458" customWidth="1"/>
    <col min="13313" max="13314" width="3.85546875" style="458" customWidth="1"/>
    <col min="13315" max="13316" width="4.140625" style="458" customWidth="1"/>
    <col min="13317" max="13317" width="7.140625" style="458" customWidth="1"/>
    <col min="13318" max="13318" width="5" style="458" customWidth="1"/>
    <col min="13319" max="13320" width="5.140625" style="458" customWidth="1"/>
    <col min="13321" max="13322" width="5" style="458" customWidth="1"/>
    <col min="13323" max="13323" width="4.7109375" style="458" customWidth="1"/>
    <col min="13324" max="13327" width="4.85546875" style="458" customWidth="1"/>
    <col min="13328" max="13328" width="4.7109375" style="458" customWidth="1"/>
    <col min="13329" max="13329" width="4.85546875" style="458" customWidth="1"/>
    <col min="13330" max="13330" width="5.7109375" style="458" customWidth="1"/>
    <col min="13331" max="13331" width="7.85546875" style="458" customWidth="1"/>
    <col min="13332" max="13564" width="9" style="458"/>
    <col min="13565" max="13565" width="3.42578125" style="458" customWidth="1"/>
    <col min="13566" max="13566" width="17.42578125" style="458" customWidth="1"/>
    <col min="13567" max="13567" width="17.140625" style="458" customWidth="1"/>
    <col min="13568" max="13568" width="7.85546875" style="458" customWidth="1"/>
    <col min="13569" max="13570" width="3.85546875" style="458" customWidth="1"/>
    <col min="13571" max="13572" width="4.140625" style="458" customWidth="1"/>
    <col min="13573" max="13573" width="7.140625" style="458" customWidth="1"/>
    <col min="13574" max="13574" width="5" style="458" customWidth="1"/>
    <col min="13575" max="13576" width="5.140625" style="458" customWidth="1"/>
    <col min="13577" max="13578" width="5" style="458" customWidth="1"/>
    <col min="13579" max="13579" width="4.7109375" style="458" customWidth="1"/>
    <col min="13580" max="13583" width="4.85546875" style="458" customWidth="1"/>
    <col min="13584" max="13584" width="4.7109375" style="458" customWidth="1"/>
    <col min="13585" max="13585" width="4.85546875" style="458" customWidth="1"/>
    <col min="13586" max="13586" width="5.7109375" style="458" customWidth="1"/>
    <col min="13587" max="13587" width="7.85546875" style="458" customWidth="1"/>
    <col min="13588" max="13820" width="9" style="458"/>
    <col min="13821" max="13821" width="3.42578125" style="458" customWidth="1"/>
    <col min="13822" max="13822" width="17.42578125" style="458" customWidth="1"/>
    <col min="13823" max="13823" width="17.140625" style="458" customWidth="1"/>
    <col min="13824" max="13824" width="7.85546875" style="458" customWidth="1"/>
    <col min="13825" max="13826" width="3.85546875" style="458" customWidth="1"/>
    <col min="13827" max="13828" width="4.140625" style="458" customWidth="1"/>
    <col min="13829" max="13829" width="7.140625" style="458" customWidth="1"/>
    <col min="13830" max="13830" width="5" style="458" customWidth="1"/>
    <col min="13831" max="13832" width="5.140625" style="458" customWidth="1"/>
    <col min="13833" max="13834" width="5" style="458" customWidth="1"/>
    <col min="13835" max="13835" width="4.7109375" style="458" customWidth="1"/>
    <col min="13836" max="13839" width="4.85546875" style="458" customWidth="1"/>
    <col min="13840" max="13840" width="4.7109375" style="458" customWidth="1"/>
    <col min="13841" max="13841" width="4.85546875" style="458" customWidth="1"/>
    <col min="13842" max="13842" width="5.7109375" style="458" customWidth="1"/>
    <col min="13843" max="13843" width="7.85546875" style="458" customWidth="1"/>
    <col min="13844" max="14076" width="9" style="458"/>
    <col min="14077" max="14077" width="3.42578125" style="458" customWidth="1"/>
    <col min="14078" max="14078" width="17.42578125" style="458" customWidth="1"/>
    <col min="14079" max="14079" width="17.140625" style="458" customWidth="1"/>
    <col min="14080" max="14080" width="7.85546875" style="458" customWidth="1"/>
    <col min="14081" max="14082" width="3.85546875" style="458" customWidth="1"/>
    <col min="14083" max="14084" width="4.140625" style="458" customWidth="1"/>
    <col min="14085" max="14085" width="7.140625" style="458" customWidth="1"/>
    <col min="14086" max="14086" width="5" style="458" customWidth="1"/>
    <col min="14087" max="14088" width="5.140625" style="458" customWidth="1"/>
    <col min="14089" max="14090" width="5" style="458" customWidth="1"/>
    <col min="14091" max="14091" width="4.7109375" style="458" customWidth="1"/>
    <col min="14092" max="14095" width="4.85546875" style="458" customWidth="1"/>
    <col min="14096" max="14096" width="4.7109375" style="458" customWidth="1"/>
    <col min="14097" max="14097" width="4.85546875" style="458" customWidth="1"/>
    <col min="14098" max="14098" width="5.7109375" style="458" customWidth="1"/>
    <col min="14099" max="14099" width="7.85546875" style="458" customWidth="1"/>
    <col min="14100" max="14332" width="9" style="458"/>
    <col min="14333" max="14333" width="3.42578125" style="458" customWidth="1"/>
    <col min="14334" max="14334" width="17.42578125" style="458" customWidth="1"/>
    <col min="14335" max="14335" width="17.140625" style="458" customWidth="1"/>
    <col min="14336" max="14336" width="7.85546875" style="458" customWidth="1"/>
    <col min="14337" max="14338" width="3.85546875" style="458" customWidth="1"/>
    <col min="14339" max="14340" width="4.140625" style="458" customWidth="1"/>
    <col min="14341" max="14341" width="7.140625" style="458" customWidth="1"/>
    <col min="14342" max="14342" width="5" style="458" customWidth="1"/>
    <col min="14343" max="14344" width="5.140625" style="458" customWidth="1"/>
    <col min="14345" max="14346" width="5" style="458" customWidth="1"/>
    <col min="14347" max="14347" width="4.7109375" style="458" customWidth="1"/>
    <col min="14348" max="14351" width="4.85546875" style="458" customWidth="1"/>
    <col min="14352" max="14352" width="4.7109375" style="458" customWidth="1"/>
    <col min="14353" max="14353" width="4.85546875" style="458" customWidth="1"/>
    <col min="14354" max="14354" width="5.7109375" style="458" customWidth="1"/>
    <col min="14355" max="14355" width="7.85546875" style="458" customWidth="1"/>
    <col min="14356" max="14588" width="9" style="458"/>
    <col min="14589" max="14589" width="3.42578125" style="458" customWidth="1"/>
    <col min="14590" max="14590" width="17.42578125" style="458" customWidth="1"/>
    <col min="14591" max="14591" width="17.140625" style="458" customWidth="1"/>
    <col min="14592" max="14592" width="7.85546875" style="458" customWidth="1"/>
    <col min="14593" max="14594" width="3.85546875" style="458" customWidth="1"/>
    <col min="14595" max="14596" width="4.140625" style="458" customWidth="1"/>
    <col min="14597" max="14597" width="7.140625" style="458" customWidth="1"/>
    <col min="14598" max="14598" width="5" style="458" customWidth="1"/>
    <col min="14599" max="14600" width="5.140625" style="458" customWidth="1"/>
    <col min="14601" max="14602" width="5" style="458" customWidth="1"/>
    <col min="14603" max="14603" width="4.7109375" style="458" customWidth="1"/>
    <col min="14604" max="14607" width="4.85546875" style="458" customWidth="1"/>
    <col min="14608" max="14608" width="4.7109375" style="458" customWidth="1"/>
    <col min="14609" max="14609" width="4.85546875" style="458" customWidth="1"/>
    <col min="14610" max="14610" width="5.7109375" style="458" customWidth="1"/>
    <col min="14611" max="14611" width="7.85546875" style="458" customWidth="1"/>
    <col min="14612" max="14844" width="9" style="458"/>
    <col min="14845" max="14845" width="3.42578125" style="458" customWidth="1"/>
    <col min="14846" max="14846" width="17.42578125" style="458" customWidth="1"/>
    <col min="14847" max="14847" width="17.140625" style="458" customWidth="1"/>
    <col min="14848" max="14848" width="7.85546875" style="458" customWidth="1"/>
    <col min="14849" max="14850" width="3.85546875" style="458" customWidth="1"/>
    <col min="14851" max="14852" width="4.140625" style="458" customWidth="1"/>
    <col min="14853" max="14853" width="7.140625" style="458" customWidth="1"/>
    <col min="14854" max="14854" width="5" style="458" customWidth="1"/>
    <col min="14855" max="14856" width="5.140625" style="458" customWidth="1"/>
    <col min="14857" max="14858" width="5" style="458" customWidth="1"/>
    <col min="14859" max="14859" width="4.7109375" style="458" customWidth="1"/>
    <col min="14860" max="14863" width="4.85546875" style="458" customWidth="1"/>
    <col min="14864" max="14864" width="4.7109375" style="458" customWidth="1"/>
    <col min="14865" max="14865" width="4.85546875" style="458" customWidth="1"/>
    <col min="14866" max="14866" width="5.7109375" style="458" customWidth="1"/>
    <col min="14867" max="14867" width="7.85546875" style="458" customWidth="1"/>
    <col min="14868" max="15100" width="9" style="458"/>
    <col min="15101" max="15101" width="3.42578125" style="458" customWidth="1"/>
    <col min="15102" max="15102" width="17.42578125" style="458" customWidth="1"/>
    <col min="15103" max="15103" width="17.140625" style="458" customWidth="1"/>
    <col min="15104" max="15104" width="7.85546875" style="458" customWidth="1"/>
    <col min="15105" max="15106" width="3.85546875" style="458" customWidth="1"/>
    <col min="15107" max="15108" width="4.140625" style="458" customWidth="1"/>
    <col min="15109" max="15109" width="7.140625" style="458" customWidth="1"/>
    <col min="15110" max="15110" width="5" style="458" customWidth="1"/>
    <col min="15111" max="15112" width="5.140625" style="458" customWidth="1"/>
    <col min="15113" max="15114" width="5" style="458" customWidth="1"/>
    <col min="15115" max="15115" width="4.7109375" style="458" customWidth="1"/>
    <col min="15116" max="15119" width="4.85546875" style="458" customWidth="1"/>
    <col min="15120" max="15120" width="4.7109375" style="458" customWidth="1"/>
    <col min="15121" max="15121" width="4.85546875" style="458" customWidth="1"/>
    <col min="15122" max="15122" width="5.7109375" style="458" customWidth="1"/>
    <col min="15123" max="15123" width="7.85546875" style="458" customWidth="1"/>
    <col min="15124" max="15356" width="9" style="458"/>
    <col min="15357" max="15357" width="3.42578125" style="458" customWidth="1"/>
    <col min="15358" max="15358" width="17.42578125" style="458" customWidth="1"/>
    <col min="15359" max="15359" width="17.140625" style="458" customWidth="1"/>
    <col min="15360" max="15360" width="7.85546875" style="458" customWidth="1"/>
    <col min="15361" max="15362" width="3.85546875" style="458" customWidth="1"/>
    <col min="15363" max="15364" width="4.140625" style="458" customWidth="1"/>
    <col min="15365" max="15365" width="7.140625" style="458" customWidth="1"/>
    <col min="15366" max="15366" width="5" style="458" customWidth="1"/>
    <col min="15367" max="15368" width="5.140625" style="458" customWidth="1"/>
    <col min="15369" max="15370" width="5" style="458" customWidth="1"/>
    <col min="15371" max="15371" width="4.7109375" style="458" customWidth="1"/>
    <col min="15372" max="15375" width="4.85546875" style="458" customWidth="1"/>
    <col min="15376" max="15376" width="4.7109375" style="458" customWidth="1"/>
    <col min="15377" max="15377" width="4.85546875" style="458" customWidth="1"/>
    <col min="15378" max="15378" width="5.7109375" style="458" customWidth="1"/>
    <col min="15379" max="15379" width="7.85546875" style="458" customWidth="1"/>
    <col min="15380" max="15612" width="9" style="458"/>
    <col min="15613" max="15613" width="3.42578125" style="458" customWidth="1"/>
    <col min="15614" max="15614" width="17.42578125" style="458" customWidth="1"/>
    <col min="15615" max="15615" width="17.140625" style="458" customWidth="1"/>
    <col min="15616" max="15616" width="7.85546875" style="458" customWidth="1"/>
    <col min="15617" max="15618" width="3.85546875" style="458" customWidth="1"/>
    <col min="15619" max="15620" width="4.140625" style="458" customWidth="1"/>
    <col min="15621" max="15621" width="7.140625" style="458" customWidth="1"/>
    <col min="15622" max="15622" width="5" style="458" customWidth="1"/>
    <col min="15623" max="15624" width="5.140625" style="458" customWidth="1"/>
    <col min="15625" max="15626" width="5" style="458" customWidth="1"/>
    <col min="15627" max="15627" width="4.7109375" style="458" customWidth="1"/>
    <col min="15628" max="15631" width="4.85546875" style="458" customWidth="1"/>
    <col min="15632" max="15632" width="4.7109375" style="458" customWidth="1"/>
    <col min="15633" max="15633" width="4.85546875" style="458" customWidth="1"/>
    <col min="15634" max="15634" width="5.7109375" style="458" customWidth="1"/>
    <col min="15635" max="15635" width="7.85546875" style="458" customWidth="1"/>
    <col min="15636" max="15868" width="9" style="458"/>
    <col min="15869" max="15869" width="3.42578125" style="458" customWidth="1"/>
    <col min="15870" max="15870" width="17.42578125" style="458" customWidth="1"/>
    <col min="15871" max="15871" width="17.140625" style="458" customWidth="1"/>
    <col min="15872" max="15872" width="7.85546875" style="458" customWidth="1"/>
    <col min="15873" max="15874" width="3.85546875" style="458" customWidth="1"/>
    <col min="15875" max="15876" width="4.140625" style="458" customWidth="1"/>
    <col min="15877" max="15877" width="7.140625" style="458" customWidth="1"/>
    <col min="15878" max="15878" width="5" style="458" customWidth="1"/>
    <col min="15879" max="15880" width="5.140625" style="458" customWidth="1"/>
    <col min="15881" max="15882" width="5" style="458" customWidth="1"/>
    <col min="15883" max="15883" width="4.7109375" style="458" customWidth="1"/>
    <col min="15884" max="15887" width="4.85546875" style="458" customWidth="1"/>
    <col min="15888" max="15888" width="4.7109375" style="458" customWidth="1"/>
    <col min="15889" max="15889" width="4.85546875" style="458" customWidth="1"/>
    <col min="15890" max="15890" width="5.7109375" style="458" customWidth="1"/>
    <col min="15891" max="15891" width="7.85546875" style="458" customWidth="1"/>
    <col min="15892" max="16124" width="9" style="458"/>
    <col min="16125" max="16125" width="3.42578125" style="458" customWidth="1"/>
    <col min="16126" max="16126" width="17.42578125" style="458" customWidth="1"/>
    <col min="16127" max="16127" width="17.140625" style="458" customWidth="1"/>
    <col min="16128" max="16128" width="7.85546875" style="458" customWidth="1"/>
    <col min="16129" max="16130" width="3.85546875" style="458" customWidth="1"/>
    <col min="16131" max="16132" width="4.140625" style="458" customWidth="1"/>
    <col min="16133" max="16133" width="7.140625" style="458" customWidth="1"/>
    <col min="16134" max="16134" width="5" style="458" customWidth="1"/>
    <col min="16135" max="16136" width="5.140625" style="458" customWidth="1"/>
    <col min="16137" max="16138" width="5" style="458" customWidth="1"/>
    <col min="16139" max="16139" width="4.7109375" style="458" customWidth="1"/>
    <col min="16140" max="16143" width="4.85546875" style="458" customWidth="1"/>
    <col min="16144" max="16144" width="4.7109375" style="458" customWidth="1"/>
    <col min="16145" max="16145" width="4.85546875" style="458" customWidth="1"/>
    <col min="16146" max="16146" width="5.7109375" style="458" customWidth="1"/>
    <col min="16147" max="16147" width="7.85546875" style="458" customWidth="1"/>
    <col min="16148" max="16384" width="9" style="458"/>
  </cols>
  <sheetData>
    <row r="1" spans="1:20">
      <c r="A1" s="657" t="s">
        <v>416</v>
      </c>
      <c r="B1" s="657"/>
      <c r="C1" s="657"/>
      <c r="D1" s="657"/>
      <c r="E1" s="657"/>
      <c r="F1" s="657"/>
      <c r="G1" s="657"/>
      <c r="H1" s="657"/>
      <c r="I1" s="657"/>
      <c r="J1" s="657"/>
      <c r="K1" s="657"/>
      <c r="L1" s="657"/>
      <c r="M1" s="657"/>
      <c r="N1" s="657"/>
      <c r="O1" s="657"/>
      <c r="P1" s="657"/>
      <c r="Q1" s="657"/>
      <c r="R1" s="657"/>
      <c r="S1" s="657"/>
    </row>
    <row r="2" spans="1:20">
      <c r="A2" s="459" t="s">
        <v>197</v>
      </c>
      <c r="B2" s="459"/>
      <c r="C2" s="459"/>
      <c r="D2" s="459"/>
      <c r="E2" s="658" t="s">
        <v>417</v>
      </c>
      <c r="F2" s="658"/>
      <c r="G2" s="658"/>
      <c r="H2" s="658"/>
      <c r="I2" s="658"/>
      <c r="J2" s="658"/>
      <c r="K2" s="658"/>
      <c r="L2" s="658"/>
      <c r="M2" s="658"/>
    </row>
    <row r="3" spans="1:20" s="461" customFormat="1">
      <c r="A3" s="460" t="s">
        <v>418</v>
      </c>
      <c r="B3" s="460"/>
      <c r="C3" s="460"/>
      <c r="D3" s="460"/>
      <c r="E3" s="659" t="s">
        <v>419</v>
      </c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</row>
    <row r="4" spans="1:20" s="461" customFormat="1">
      <c r="A4" s="462" t="s">
        <v>420</v>
      </c>
      <c r="B4" s="462"/>
      <c r="C4" s="462"/>
      <c r="D4" s="462"/>
      <c r="E4" s="660" t="s">
        <v>421</v>
      </c>
      <c r="F4" s="660"/>
      <c r="G4" s="660"/>
      <c r="H4" s="660"/>
      <c r="I4" s="660"/>
      <c r="J4" s="660"/>
      <c r="K4" s="660"/>
      <c r="L4" s="660"/>
      <c r="M4" s="660"/>
      <c r="N4" s="463" t="s">
        <v>27</v>
      </c>
      <c r="P4" s="464"/>
      <c r="Q4" s="661">
        <v>6</v>
      </c>
      <c r="R4" s="661"/>
      <c r="S4" s="661"/>
    </row>
    <row r="5" spans="1:20" s="461" customFormat="1">
      <c r="A5" s="465" t="s">
        <v>26</v>
      </c>
      <c r="B5" s="465"/>
      <c r="C5" s="465"/>
      <c r="D5" s="465"/>
      <c r="E5" s="465"/>
      <c r="F5" s="465"/>
      <c r="G5" s="463"/>
      <c r="H5" s="463"/>
      <c r="I5" s="463"/>
      <c r="N5" s="463" t="s">
        <v>28</v>
      </c>
      <c r="P5" s="464"/>
      <c r="Q5" s="656" t="s">
        <v>448</v>
      </c>
      <c r="R5" s="656"/>
      <c r="S5" s="656"/>
    </row>
    <row r="6" spans="1:20" s="464" customFormat="1">
      <c r="A6" s="461" t="s">
        <v>29</v>
      </c>
      <c r="B6" s="461"/>
      <c r="C6" s="461" t="s">
        <v>30</v>
      </c>
      <c r="E6" s="654" t="s">
        <v>422</v>
      </c>
      <c r="F6" s="654"/>
      <c r="G6" s="654"/>
      <c r="H6" s="654"/>
      <c r="I6" s="654"/>
      <c r="N6" s="466" t="s">
        <v>31</v>
      </c>
      <c r="O6" s="466"/>
      <c r="P6" s="466"/>
      <c r="Q6" s="655">
        <v>42600</v>
      </c>
      <c r="R6" s="655"/>
      <c r="S6" s="655"/>
    </row>
    <row r="7" spans="1:20" s="467" customFormat="1">
      <c r="A7" s="646" t="s">
        <v>11</v>
      </c>
      <c r="B7" s="646" t="s">
        <v>32</v>
      </c>
      <c r="C7" s="646" t="s">
        <v>33</v>
      </c>
      <c r="D7" s="646" t="s">
        <v>34</v>
      </c>
      <c r="E7" s="646" t="s">
        <v>35</v>
      </c>
      <c r="F7" s="646" t="s">
        <v>36</v>
      </c>
      <c r="G7" s="646" t="s">
        <v>37</v>
      </c>
      <c r="H7" s="646"/>
      <c r="I7" s="646"/>
      <c r="J7" s="646"/>
      <c r="K7" s="646"/>
      <c r="L7" s="646"/>
      <c r="M7" s="646"/>
      <c r="N7" s="646"/>
      <c r="O7" s="646"/>
      <c r="P7" s="646"/>
      <c r="Q7" s="646"/>
      <c r="R7" s="646"/>
      <c r="S7" s="646" t="s">
        <v>38</v>
      </c>
    </row>
    <row r="8" spans="1:20" s="467" customFormat="1">
      <c r="A8" s="646"/>
      <c r="B8" s="646"/>
      <c r="C8" s="646"/>
      <c r="D8" s="646"/>
      <c r="E8" s="646"/>
      <c r="F8" s="646"/>
      <c r="G8" s="646" t="s">
        <v>39</v>
      </c>
      <c r="H8" s="646"/>
      <c r="I8" s="646"/>
      <c r="J8" s="646" t="s">
        <v>40</v>
      </c>
      <c r="K8" s="646"/>
      <c r="L8" s="646"/>
      <c r="M8" s="646" t="s">
        <v>41</v>
      </c>
      <c r="N8" s="646"/>
      <c r="O8" s="646"/>
      <c r="P8" s="646" t="s">
        <v>42</v>
      </c>
      <c r="Q8" s="646"/>
      <c r="R8" s="646"/>
      <c r="S8" s="646"/>
    </row>
    <row r="9" spans="1:20" s="467" customFormat="1">
      <c r="A9" s="646"/>
      <c r="B9" s="646"/>
      <c r="C9" s="646"/>
      <c r="D9" s="646"/>
      <c r="E9" s="643"/>
      <c r="F9" s="643"/>
      <c r="G9" s="468" t="s">
        <v>43</v>
      </c>
      <c r="H9" s="468" t="s">
        <v>44</v>
      </c>
      <c r="I9" s="468" t="s">
        <v>45</v>
      </c>
      <c r="J9" s="468" t="s">
        <v>46</v>
      </c>
      <c r="K9" s="468" t="s">
        <v>47</v>
      </c>
      <c r="L9" s="468" t="s">
        <v>48</v>
      </c>
      <c r="M9" s="468" t="s">
        <v>49</v>
      </c>
      <c r="N9" s="468" t="s">
        <v>50</v>
      </c>
      <c r="O9" s="468" t="s">
        <v>51</v>
      </c>
      <c r="P9" s="468" t="s">
        <v>52</v>
      </c>
      <c r="Q9" s="468" t="s">
        <v>53</v>
      </c>
      <c r="R9" s="468" t="s">
        <v>54</v>
      </c>
      <c r="S9" s="646"/>
    </row>
    <row r="10" spans="1:20" s="459" customFormat="1" ht="25.5" customHeight="1">
      <c r="A10" s="469">
        <v>6</v>
      </c>
      <c r="B10" s="647" t="s">
        <v>437</v>
      </c>
      <c r="C10" s="648" t="s">
        <v>423</v>
      </c>
      <c r="D10" s="649" t="s">
        <v>424</v>
      </c>
      <c r="E10" s="470" t="s">
        <v>55</v>
      </c>
      <c r="F10" s="470">
        <v>42600</v>
      </c>
      <c r="G10" s="471"/>
      <c r="H10" s="471"/>
      <c r="I10" s="471"/>
      <c r="J10" s="471"/>
      <c r="K10" s="651"/>
      <c r="L10" s="651"/>
      <c r="M10" s="471"/>
      <c r="N10" s="471"/>
      <c r="O10" s="471"/>
      <c r="P10" s="471"/>
      <c r="Q10" s="472"/>
      <c r="R10" s="472"/>
      <c r="S10" s="473" t="s">
        <v>26</v>
      </c>
      <c r="T10" s="474"/>
    </row>
    <row r="11" spans="1:20" s="459" customFormat="1">
      <c r="A11" s="469"/>
      <c r="B11" s="647"/>
      <c r="C11" s="648"/>
      <c r="D11" s="650"/>
      <c r="E11" s="469"/>
      <c r="F11" s="469"/>
      <c r="G11" s="475"/>
      <c r="H11" s="475"/>
      <c r="I11" s="475"/>
      <c r="J11" s="475"/>
      <c r="K11" s="475"/>
      <c r="L11" s="475"/>
      <c r="M11" s="529">
        <v>3600</v>
      </c>
      <c r="N11" s="529">
        <v>39000</v>
      </c>
      <c r="O11" s="475"/>
      <c r="P11" s="475"/>
      <c r="Q11" s="475"/>
      <c r="R11" s="475"/>
      <c r="S11" s="473"/>
    </row>
    <row r="12" spans="1:20" s="459" customFormat="1" ht="53.25" customHeight="1">
      <c r="A12" s="469"/>
      <c r="B12" s="647"/>
      <c r="C12" s="648"/>
      <c r="D12" s="650"/>
      <c r="E12" s="652" t="s">
        <v>26</v>
      </c>
      <c r="F12" s="476"/>
      <c r="G12" s="477"/>
      <c r="H12" s="477"/>
      <c r="I12" s="477"/>
      <c r="J12" s="477"/>
      <c r="K12" s="477"/>
      <c r="L12" s="477"/>
      <c r="M12" s="477"/>
      <c r="N12" s="477"/>
      <c r="O12" s="477"/>
      <c r="P12" s="477"/>
      <c r="Q12" s="477"/>
      <c r="R12" s="477"/>
      <c r="S12" s="478" t="s">
        <v>428</v>
      </c>
    </row>
    <row r="13" spans="1:20" s="459" customFormat="1" ht="93.75">
      <c r="A13" s="469"/>
      <c r="B13" s="479" t="s">
        <v>425</v>
      </c>
      <c r="C13" s="484" t="s">
        <v>426</v>
      </c>
      <c r="D13" s="481"/>
      <c r="E13" s="653"/>
      <c r="F13" s="475"/>
      <c r="G13" s="475"/>
      <c r="H13" s="475"/>
      <c r="I13" s="475"/>
      <c r="J13" s="475"/>
      <c r="K13" s="475"/>
      <c r="L13" s="475"/>
      <c r="M13" s="475"/>
      <c r="N13" s="475"/>
      <c r="O13" s="475"/>
      <c r="P13" s="475"/>
      <c r="Q13" s="475"/>
      <c r="R13" s="475"/>
      <c r="S13" s="478"/>
    </row>
    <row r="14" spans="1:20" s="459" customFormat="1" ht="56.25">
      <c r="A14" s="469"/>
      <c r="B14" s="530"/>
      <c r="C14" s="480" t="s">
        <v>427</v>
      </c>
      <c r="D14" s="481"/>
      <c r="E14" s="482"/>
      <c r="F14" s="477"/>
      <c r="G14" s="477"/>
      <c r="H14" s="477"/>
      <c r="I14" s="477"/>
      <c r="J14" s="477"/>
      <c r="K14" s="477"/>
      <c r="L14" s="477"/>
      <c r="M14" s="477"/>
      <c r="N14" s="477"/>
      <c r="O14" s="477"/>
      <c r="P14" s="477"/>
      <c r="Q14" s="477"/>
      <c r="R14" s="477"/>
      <c r="S14" s="643"/>
    </row>
    <row r="15" spans="1:20" s="459" customFormat="1">
      <c r="A15" s="469"/>
      <c r="B15" s="483"/>
      <c r="C15" s="484"/>
      <c r="D15" s="483"/>
      <c r="E15" s="475"/>
      <c r="F15" s="475"/>
      <c r="G15" s="475"/>
      <c r="H15" s="475"/>
      <c r="I15" s="475"/>
      <c r="J15" s="475"/>
      <c r="K15" s="475"/>
      <c r="L15" s="475"/>
      <c r="M15" s="475"/>
      <c r="N15" s="475"/>
      <c r="O15" s="475"/>
      <c r="P15" s="475"/>
      <c r="Q15" s="475"/>
      <c r="R15" s="475"/>
      <c r="S15" s="644"/>
    </row>
    <row r="16" spans="1:20" s="459" customFormat="1">
      <c r="A16" s="469"/>
      <c r="B16" s="483"/>
      <c r="C16" s="484"/>
      <c r="D16" s="483"/>
      <c r="E16" s="475"/>
      <c r="F16" s="475"/>
      <c r="G16" s="475"/>
      <c r="H16" s="475"/>
      <c r="I16" s="475"/>
      <c r="J16" s="475"/>
      <c r="K16" s="475"/>
      <c r="L16" s="475"/>
      <c r="M16" s="475"/>
      <c r="N16" s="475"/>
      <c r="O16" s="475"/>
      <c r="P16" s="475"/>
      <c r="Q16" s="475"/>
      <c r="R16" s="475"/>
      <c r="S16" s="645"/>
    </row>
    <row r="17" spans="1:19" s="459" customFormat="1">
      <c r="A17" s="469"/>
      <c r="B17" s="475"/>
      <c r="C17" s="483"/>
      <c r="D17" s="483"/>
      <c r="E17" s="475"/>
      <c r="F17" s="475"/>
      <c r="G17" s="475"/>
      <c r="H17" s="475"/>
      <c r="I17" s="475"/>
      <c r="J17" s="475"/>
      <c r="K17" s="475"/>
      <c r="L17" s="475"/>
      <c r="M17" s="475"/>
      <c r="N17" s="475"/>
      <c r="O17" s="475"/>
      <c r="P17" s="475"/>
      <c r="Q17" s="475"/>
      <c r="R17" s="475"/>
      <c r="S17" s="475"/>
    </row>
    <row r="18" spans="1:19" s="459" customFormat="1">
      <c r="A18" s="469"/>
      <c r="B18" s="475"/>
      <c r="C18" s="483"/>
      <c r="D18" s="483"/>
      <c r="E18" s="475"/>
      <c r="F18" s="475"/>
      <c r="G18" s="475"/>
      <c r="H18" s="475"/>
      <c r="I18" s="475"/>
      <c r="J18" s="475"/>
      <c r="K18" s="475"/>
      <c r="L18" s="475"/>
      <c r="M18" s="475"/>
      <c r="N18" s="475"/>
      <c r="O18" s="475"/>
      <c r="P18" s="475"/>
      <c r="Q18" s="475"/>
      <c r="R18" s="475"/>
      <c r="S18" s="475"/>
    </row>
    <row r="19" spans="1:19" s="459" customFormat="1">
      <c r="A19" s="469"/>
      <c r="B19" s="475"/>
      <c r="C19" s="483"/>
      <c r="D19" s="483"/>
      <c r="E19" s="475"/>
      <c r="F19" s="475"/>
      <c r="G19" s="475"/>
      <c r="H19" s="475"/>
      <c r="I19" s="475"/>
      <c r="J19" s="475"/>
      <c r="K19" s="475"/>
      <c r="L19" s="475"/>
      <c r="M19" s="475"/>
      <c r="N19" s="475"/>
      <c r="O19" s="475"/>
      <c r="P19" s="475"/>
      <c r="Q19" s="475"/>
      <c r="R19" s="475"/>
      <c r="S19" s="475"/>
    </row>
    <row r="20" spans="1:19" s="459" customFormat="1">
      <c r="A20" s="469"/>
      <c r="B20" s="475"/>
      <c r="C20" s="483"/>
      <c r="D20" s="483"/>
      <c r="E20" s="475"/>
      <c r="F20" s="475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5"/>
      <c r="R20" s="475"/>
      <c r="S20" s="475"/>
    </row>
    <row r="21" spans="1:19" s="459" customFormat="1">
      <c r="A21" s="469"/>
      <c r="B21" s="475"/>
      <c r="C21" s="475"/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475"/>
      <c r="O21" s="475"/>
      <c r="P21" s="475"/>
      <c r="Q21" s="475"/>
      <c r="R21" s="475"/>
      <c r="S21" s="475"/>
    </row>
    <row r="22" spans="1:19">
      <c r="A22" s="485"/>
      <c r="B22" s="486"/>
      <c r="C22" s="486"/>
      <c r="D22" s="486"/>
      <c r="E22" s="486"/>
      <c r="F22" s="486"/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</row>
  </sheetData>
  <mergeCells count="26">
    <mergeCell ref="Q5:S5"/>
    <mergeCell ref="A1:S1"/>
    <mergeCell ref="E2:M2"/>
    <mergeCell ref="E3:S3"/>
    <mergeCell ref="E4:M4"/>
    <mergeCell ref="Q4:S4"/>
    <mergeCell ref="E6:I6"/>
    <mergeCell ref="Q6:S6"/>
    <mergeCell ref="A7:A9"/>
    <mergeCell ref="B7:B9"/>
    <mergeCell ref="C7:C9"/>
    <mergeCell ref="D7:D9"/>
    <mergeCell ref="E7:E9"/>
    <mergeCell ref="F7:F9"/>
    <mergeCell ref="G7:R7"/>
    <mergeCell ref="S7:S9"/>
    <mergeCell ref="B10:B12"/>
    <mergeCell ref="C10:C12"/>
    <mergeCell ref="D10:D12"/>
    <mergeCell ref="K10:L10"/>
    <mergeCell ref="E12:E13"/>
    <mergeCell ref="S14:S16"/>
    <mergeCell ref="G8:I8"/>
    <mergeCell ref="J8:L8"/>
    <mergeCell ref="M8:O8"/>
    <mergeCell ref="P8:R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49D7A-C4F0-4838-9ACD-5FE3FAEAD700}">
  <dimension ref="A1:X48"/>
  <sheetViews>
    <sheetView workbookViewId="0">
      <selection activeCell="O22" sqref="O22"/>
    </sheetView>
  </sheetViews>
  <sheetFormatPr defaultColWidth="8.7109375" defaultRowHeight="15"/>
  <cols>
    <col min="1" max="1" width="5.7109375" customWidth="1"/>
    <col min="2" max="2" width="32.7109375" customWidth="1"/>
    <col min="3" max="3" width="32.140625" customWidth="1"/>
    <col min="4" max="4" width="10.28515625" customWidth="1"/>
    <col min="5" max="5" width="9.5703125" customWidth="1"/>
    <col min="6" max="6" width="9.28515625" customWidth="1"/>
    <col min="7" max="18" width="5" customWidth="1"/>
    <col min="19" max="19" width="18.140625" customWidth="1"/>
  </cols>
  <sheetData>
    <row r="1" spans="1:19" ht="21.75">
      <c r="A1" s="584" t="s">
        <v>304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19" ht="21.75">
      <c r="A2" s="6" t="s">
        <v>202</v>
      </c>
      <c r="B2" s="6"/>
      <c r="C2" s="6"/>
      <c r="D2" s="6"/>
      <c r="E2" s="6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21.75">
      <c r="A3" s="34" t="s">
        <v>56</v>
      </c>
      <c r="B3" s="34"/>
      <c r="C3" s="34"/>
      <c r="D3" s="34"/>
      <c r="E3" s="34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21.75">
      <c r="A4" s="637" t="s">
        <v>205</v>
      </c>
      <c r="B4" s="597"/>
      <c r="C4" s="597"/>
      <c r="D4" s="597"/>
      <c r="E4" s="597"/>
      <c r="F4" s="59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ht="21.75">
      <c r="A5" s="6" t="s">
        <v>204</v>
      </c>
      <c r="B5" s="6"/>
      <c r="C5" s="6"/>
      <c r="D5" s="6"/>
      <c r="E5" s="6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s="40" customFormat="1" ht="21.75">
      <c r="A6" s="36" t="s">
        <v>203</v>
      </c>
      <c r="B6" s="36"/>
      <c r="C6" s="36"/>
      <c r="D6" s="36"/>
      <c r="E6" s="36"/>
      <c r="F6" s="37"/>
      <c r="G6" s="38"/>
      <c r="H6" s="38"/>
      <c r="I6" s="38"/>
      <c r="J6" s="39"/>
      <c r="K6" s="39"/>
      <c r="L6" s="39"/>
      <c r="M6" s="39"/>
      <c r="N6" s="665" t="s">
        <v>27</v>
      </c>
      <c r="O6" s="665"/>
      <c r="P6" s="665"/>
      <c r="Q6" s="665"/>
      <c r="R6" s="666">
        <v>7</v>
      </c>
      <c r="S6" s="666"/>
    </row>
    <row r="7" spans="1:19" s="40" customFormat="1" ht="21.75">
      <c r="A7" s="36" t="s">
        <v>271</v>
      </c>
      <c r="B7" s="39"/>
      <c r="C7" s="39"/>
      <c r="D7" s="39"/>
      <c r="E7" s="39"/>
      <c r="F7" s="41"/>
      <c r="G7" s="38"/>
      <c r="H7" s="38"/>
      <c r="I7" s="38"/>
      <c r="J7" s="39"/>
      <c r="K7" s="39"/>
      <c r="L7" s="39"/>
      <c r="M7" s="39"/>
      <c r="N7" s="665" t="s">
        <v>28</v>
      </c>
      <c r="O7" s="665"/>
      <c r="P7" s="665"/>
      <c r="Q7" s="665"/>
      <c r="R7" s="42"/>
      <c r="S7" s="43"/>
    </row>
    <row r="8" spans="1:19" ht="21.75">
      <c r="A8" s="1" t="s">
        <v>29</v>
      </c>
      <c r="B8" s="1"/>
      <c r="C8" s="1" t="s">
        <v>30</v>
      </c>
      <c r="D8" s="2" t="s">
        <v>195</v>
      </c>
      <c r="E8" s="2"/>
      <c r="F8" s="44"/>
      <c r="G8" s="2"/>
      <c r="H8" s="2"/>
      <c r="I8" s="2"/>
      <c r="J8" s="2"/>
      <c r="K8" s="2"/>
      <c r="L8" s="2"/>
      <c r="M8" s="2"/>
      <c r="N8" s="667" t="s">
        <v>31</v>
      </c>
      <c r="O8" s="667"/>
      <c r="P8" s="667"/>
      <c r="Q8" s="668"/>
      <c r="R8" s="598"/>
      <c r="S8" s="2" t="s">
        <v>58</v>
      </c>
    </row>
    <row r="9" spans="1:19" ht="21.75">
      <c r="A9" s="591" t="s">
        <v>59</v>
      </c>
      <c r="B9" s="591" t="s">
        <v>60</v>
      </c>
      <c r="C9" s="591" t="s">
        <v>33</v>
      </c>
      <c r="D9" s="591" t="s">
        <v>34</v>
      </c>
      <c r="E9" s="591" t="s">
        <v>61</v>
      </c>
      <c r="F9" s="591" t="s">
        <v>36</v>
      </c>
      <c r="G9" s="609" t="s">
        <v>62</v>
      </c>
      <c r="H9" s="610"/>
      <c r="I9" s="610"/>
      <c r="J9" s="610"/>
      <c r="K9" s="610"/>
      <c r="L9" s="610"/>
      <c r="M9" s="610"/>
      <c r="N9" s="610"/>
      <c r="O9" s="610"/>
      <c r="P9" s="610"/>
      <c r="Q9" s="610"/>
      <c r="R9" s="611"/>
      <c r="S9" s="664" t="s">
        <v>38</v>
      </c>
    </row>
    <row r="10" spans="1:19" ht="21.75">
      <c r="A10" s="592"/>
      <c r="B10" s="592"/>
      <c r="C10" s="592"/>
      <c r="D10" s="592"/>
      <c r="E10" s="592"/>
      <c r="F10" s="592"/>
      <c r="G10" s="664" t="s">
        <v>39</v>
      </c>
      <c r="H10" s="664"/>
      <c r="I10" s="664"/>
      <c r="J10" s="664" t="s">
        <v>40</v>
      </c>
      <c r="K10" s="664"/>
      <c r="L10" s="664"/>
      <c r="M10" s="664" t="s">
        <v>41</v>
      </c>
      <c r="N10" s="664"/>
      <c r="O10" s="664"/>
      <c r="P10" s="664" t="s">
        <v>42</v>
      </c>
      <c r="Q10" s="664"/>
      <c r="R10" s="664"/>
      <c r="S10" s="664"/>
    </row>
    <row r="11" spans="1:19" ht="21.75">
      <c r="A11" s="593"/>
      <c r="B11" s="593"/>
      <c r="C11" s="593"/>
      <c r="D11" s="593"/>
      <c r="E11" s="593"/>
      <c r="F11" s="593"/>
      <c r="G11" s="45" t="s">
        <v>43</v>
      </c>
      <c r="H11" s="45" t="s">
        <v>44</v>
      </c>
      <c r="I11" s="45" t="s">
        <v>45</v>
      </c>
      <c r="J11" s="45" t="s">
        <v>46</v>
      </c>
      <c r="K11" s="45" t="s">
        <v>47</v>
      </c>
      <c r="L11" s="45" t="s">
        <v>48</v>
      </c>
      <c r="M11" s="45" t="s">
        <v>49</v>
      </c>
      <c r="N11" s="45" t="s">
        <v>50</v>
      </c>
      <c r="O11" s="45" t="s">
        <v>51</v>
      </c>
      <c r="P11" s="45" t="s">
        <v>52</v>
      </c>
      <c r="Q11" s="45" t="s">
        <v>53</v>
      </c>
      <c r="R11" s="45" t="s">
        <v>54</v>
      </c>
      <c r="S11" s="664"/>
    </row>
    <row r="12" spans="1:19" ht="21.75">
      <c r="A12" s="46">
        <v>7</v>
      </c>
      <c r="B12" s="159" t="s">
        <v>63</v>
      </c>
      <c r="C12" s="160" t="s">
        <v>90</v>
      </c>
      <c r="D12" s="161"/>
      <c r="E12" s="90"/>
      <c r="F12" s="162"/>
      <c r="G12" s="163"/>
      <c r="H12" s="197"/>
      <c r="I12" s="198"/>
      <c r="J12" s="197"/>
      <c r="K12" s="198"/>
      <c r="L12" s="198"/>
      <c r="M12" s="198"/>
      <c r="N12" s="198"/>
      <c r="O12" s="198"/>
      <c r="P12" s="197"/>
      <c r="Q12" s="198"/>
      <c r="R12" s="197"/>
      <c r="S12" s="662" t="s">
        <v>268</v>
      </c>
    </row>
    <row r="13" spans="1:19" ht="21.75">
      <c r="A13" s="46"/>
      <c r="B13" s="159" t="s">
        <v>245</v>
      </c>
      <c r="C13" s="47" t="s">
        <v>256</v>
      </c>
      <c r="D13" s="196" t="s">
        <v>77</v>
      </c>
      <c r="E13" s="50"/>
      <c r="F13" s="162"/>
      <c r="G13" s="163"/>
      <c r="H13" s="163"/>
      <c r="I13" s="164"/>
      <c r="J13" s="163"/>
      <c r="K13" s="163"/>
      <c r="L13" s="164"/>
      <c r="M13" s="163"/>
      <c r="N13" s="164"/>
      <c r="O13" s="163"/>
      <c r="P13" s="163"/>
      <c r="Q13" s="163"/>
      <c r="R13" s="163"/>
      <c r="S13" s="663"/>
    </row>
    <row r="14" spans="1:19" ht="21.75">
      <c r="A14" s="50"/>
      <c r="B14" s="159" t="s">
        <v>244</v>
      </c>
      <c r="C14" s="47" t="s">
        <v>257</v>
      </c>
      <c r="D14" s="50" t="s">
        <v>267</v>
      </c>
      <c r="E14" s="50"/>
      <c r="F14" s="167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51"/>
    </row>
    <row r="15" spans="1:19" ht="21.75">
      <c r="A15" s="50"/>
      <c r="B15" s="159" t="s">
        <v>69</v>
      </c>
      <c r="C15" s="47" t="s">
        <v>258</v>
      </c>
      <c r="D15" s="153"/>
      <c r="E15" s="50"/>
      <c r="F15" s="167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9"/>
    </row>
    <row r="16" spans="1:19" ht="21.75">
      <c r="A16" s="50"/>
      <c r="B16" s="160" t="s">
        <v>71</v>
      </c>
      <c r="C16" s="47" t="s">
        <v>259</v>
      </c>
      <c r="D16" s="47"/>
      <c r="E16" s="153"/>
      <c r="F16" s="167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51"/>
    </row>
    <row r="17" spans="1:24" ht="21.75">
      <c r="A17" s="50"/>
      <c r="B17" s="153" t="s">
        <v>246</v>
      </c>
      <c r="C17" s="47" t="s">
        <v>260</v>
      </c>
      <c r="D17" s="154"/>
      <c r="E17" s="154"/>
      <c r="F17" s="167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</row>
    <row r="18" spans="1:24" ht="21.75">
      <c r="A18" s="50"/>
      <c r="B18" s="47" t="s">
        <v>247</v>
      </c>
      <c r="C18" s="158" t="s">
        <v>261</v>
      </c>
      <c r="D18" s="196" t="s">
        <v>78</v>
      </c>
      <c r="E18" s="50"/>
      <c r="F18" s="167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X18" s="142"/>
    </row>
    <row r="19" spans="1:24" ht="21.75">
      <c r="A19" s="50"/>
      <c r="B19" s="47" t="s">
        <v>248</v>
      </c>
      <c r="C19" s="47" t="s">
        <v>262</v>
      </c>
      <c r="D19" s="153"/>
      <c r="E19" s="153"/>
      <c r="F19" s="167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51"/>
      <c r="X19" s="142"/>
    </row>
    <row r="20" spans="1:24" ht="21.75">
      <c r="A20" s="50"/>
      <c r="B20" s="47" t="s">
        <v>249</v>
      </c>
      <c r="C20" s="47" t="s">
        <v>263</v>
      </c>
      <c r="D20" s="166"/>
      <c r="E20" s="153"/>
      <c r="F20" s="167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51"/>
    </row>
    <row r="21" spans="1:24" ht="21.75">
      <c r="A21" s="50"/>
      <c r="B21" s="153" t="s">
        <v>250</v>
      </c>
      <c r="C21" s="153" t="s">
        <v>264</v>
      </c>
      <c r="D21" s="50" t="s">
        <v>79</v>
      </c>
      <c r="E21" s="50" t="s">
        <v>386</v>
      </c>
      <c r="F21" s="52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</row>
    <row r="22" spans="1:24" ht="21.75">
      <c r="A22" s="50"/>
      <c r="B22" s="153" t="s">
        <v>251</v>
      </c>
      <c r="C22" s="153" t="s">
        <v>265</v>
      </c>
      <c r="D22" s="153"/>
      <c r="E22" s="153"/>
      <c r="F22" s="52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51"/>
    </row>
    <row r="23" spans="1:24" ht="21.75">
      <c r="A23" s="50"/>
      <c r="B23" s="153" t="s">
        <v>252</v>
      </c>
      <c r="C23" s="47" t="s">
        <v>266</v>
      </c>
      <c r="D23" s="153"/>
      <c r="E23" s="153"/>
      <c r="F23" s="52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51"/>
    </row>
    <row r="24" spans="1:24" ht="21.75">
      <c r="A24" s="50"/>
      <c r="B24" s="153" t="s">
        <v>253</v>
      </c>
      <c r="C24" s="47"/>
      <c r="D24" s="154"/>
      <c r="E24" s="154"/>
      <c r="F24" s="154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51"/>
    </row>
    <row r="25" spans="1:24" ht="21.75">
      <c r="A25" s="50"/>
      <c r="B25" s="153" t="s">
        <v>254</v>
      </c>
      <c r="C25" s="47"/>
      <c r="D25" s="153"/>
      <c r="E25" s="153"/>
      <c r="F25" s="52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51"/>
    </row>
    <row r="26" spans="1:24" ht="21.75">
      <c r="A26" s="50"/>
      <c r="B26" s="47" t="s">
        <v>255</v>
      </c>
      <c r="C26" s="154"/>
      <c r="D26" s="153"/>
      <c r="E26" s="153"/>
      <c r="F26" s="170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51"/>
    </row>
    <row r="27" spans="1:24" ht="21.75">
      <c r="A27" s="50"/>
      <c r="B27" s="153"/>
      <c r="C27" s="154"/>
      <c r="D27" s="153"/>
      <c r="E27" s="153"/>
      <c r="F27" s="52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51"/>
    </row>
    <row r="28" spans="1:24" ht="21.75">
      <c r="A28" s="50"/>
      <c r="B28" s="153"/>
      <c r="C28" s="47"/>
      <c r="D28" s="153"/>
      <c r="E28" s="153"/>
      <c r="F28" s="52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51"/>
    </row>
    <row r="29" spans="1:24" ht="21.75">
      <c r="A29" s="50"/>
      <c r="B29" s="153"/>
      <c r="C29" s="154"/>
      <c r="D29" s="153"/>
      <c r="E29" s="153"/>
      <c r="F29" s="52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51"/>
    </row>
    <row r="30" spans="1:24" ht="21.75">
      <c r="A30" s="5"/>
      <c r="B30" s="6"/>
      <c r="D30" s="6"/>
      <c r="E30" s="6"/>
      <c r="F30" s="5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24" ht="21.75">
      <c r="A31" s="5"/>
      <c r="B31" s="6"/>
      <c r="C31" s="6"/>
      <c r="D31" s="6"/>
      <c r="E31" s="6"/>
      <c r="F31" s="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24" ht="21.75">
      <c r="A32" s="5"/>
      <c r="B32" s="6"/>
      <c r="C32" s="6"/>
      <c r="D32" s="6"/>
      <c r="E32" s="6"/>
      <c r="F32" s="5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ht="21.75">
      <c r="A33" s="5"/>
      <c r="B33" s="6"/>
      <c r="C33" s="6"/>
      <c r="D33" s="6"/>
      <c r="E33" s="6"/>
      <c r="F33" s="5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ht="21.75">
      <c r="A34" s="5"/>
      <c r="B34" s="6"/>
      <c r="C34" s="6"/>
      <c r="D34" s="6"/>
      <c r="E34" s="6"/>
      <c r="F34" s="5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ht="21.75">
      <c r="A35" s="5"/>
      <c r="B35" s="47" t="s">
        <v>66</v>
      </c>
      <c r="C35" s="48">
        <v>4000</v>
      </c>
      <c r="D35" s="49">
        <f>+C35/C40*100</f>
        <v>100</v>
      </c>
      <c r="E35" s="54"/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ht="21.75">
      <c r="A36" s="5"/>
      <c r="B36" s="47" t="s">
        <v>67</v>
      </c>
      <c r="C36" s="48"/>
      <c r="D36" s="49">
        <f>+C36/C40*100</f>
        <v>0</v>
      </c>
      <c r="E36" s="54"/>
      <c r="F36" s="5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ht="21.75">
      <c r="A37" s="5"/>
      <c r="B37" s="47" t="s">
        <v>68</v>
      </c>
      <c r="C37" s="48">
        <v>0</v>
      </c>
      <c r="D37" s="49">
        <f>+C37/C40*100</f>
        <v>0</v>
      </c>
      <c r="E37" s="54"/>
      <c r="F37" s="5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ht="21.75">
      <c r="A38" s="5"/>
      <c r="B38" s="47" t="s">
        <v>70</v>
      </c>
      <c r="C38" s="48">
        <v>0</v>
      </c>
      <c r="D38" s="49">
        <f>+C38/C40*100</f>
        <v>0</v>
      </c>
      <c r="E38" s="54"/>
      <c r="F38" s="5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ht="21.75">
      <c r="A39" s="5"/>
      <c r="B39" s="47" t="s">
        <v>72</v>
      </c>
      <c r="C39" s="48"/>
      <c r="D39" s="47">
        <f>+C39/C40*100</f>
        <v>0</v>
      </c>
      <c r="E39" s="6"/>
      <c r="F39" s="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ht="21.75">
      <c r="A40" s="5"/>
      <c r="B40" s="47" t="s">
        <v>10</v>
      </c>
      <c r="C40" s="48">
        <v>4000</v>
      </c>
      <c r="D40" s="49">
        <f>SUM(D35:D39)</f>
        <v>100</v>
      </c>
      <c r="E40" s="54"/>
      <c r="F40" s="5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ht="21.75">
      <c r="A41" s="5"/>
      <c r="B41" s="6"/>
      <c r="C41" s="6"/>
      <c r="D41" s="6"/>
      <c r="E41" s="6"/>
      <c r="F41" s="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21.75">
      <c r="A42" s="5"/>
      <c r="B42" s="6"/>
      <c r="C42" s="6"/>
      <c r="D42" s="6"/>
      <c r="E42" s="6"/>
      <c r="F42" s="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21.75">
      <c r="A43" s="5"/>
      <c r="B43" s="47" t="s">
        <v>73</v>
      </c>
      <c r="C43" s="47" t="s">
        <v>74</v>
      </c>
      <c r="D43" s="52"/>
      <c r="E43" s="5"/>
      <c r="F43" s="5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21.75">
      <c r="A44" s="5"/>
      <c r="B44" s="47" t="s">
        <v>39</v>
      </c>
      <c r="C44" s="53">
        <f>G12+H12+I12</f>
        <v>0</v>
      </c>
      <c r="D44" s="49" t="e">
        <f>+C44/C48*100</f>
        <v>#DIV/0!</v>
      </c>
      <c r="E44" s="54"/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21.75">
      <c r="A45" s="5"/>
      <c r="B45" s="47" t="s">
        <v>40</v>
      </c>
      <c r="C45" s="53">
        <f>J12+K12+L12</f>
        <v>0</v>
      </c>
      <c r="D45" s="49" t="e">
        <f>+C45/C48*100</f>
        <v>#DIV/0!</v>
      </c>
      <c r="E45" s="54"/>
      <c r="F45" s="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21.75">
      <c r="A46" s="5"/>
      <c r="B46" s="47" t="s">
        <v>41</v>
      </c>
      <c r="C46" s="53">
        <f>M12+N12+O12</f>
        <v>0</v>
      </c>
      <c r="D46" s="49" t="e">
        <f>+C46/C48*100</f>
        <v>#DIV/0!</v>
      </c>
      <c r="E46" s="54"/>
      <c r="F46" s="5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ht="21.75">
      <c r="A47" s="5"/>
      <c r="B47" s="47" t="s">
        <v>42</v>
      </c>
      <c r="C47" s="53">
        <f>P12+Q12+R12</f>
        <v>0</v>
      </c>
      <c r="D47" s="49" t="e">
        <f>+C47/C48*100</f>
        <v>#DIV/0!</v>
      </c>
      <c r="E47" s="54"/>
      <c r="F47" s="5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ht="21.75">
      <c r="A48" s="5"/>
      <c r="B48" s="47" t="s">
        <v>10</v>
      </c>
      <c r="C48" s="53">
        <f>SUM(C44:C47)</f>
        <v>0</v>
      </c>
      <c r="D48" s="49" t="e">
        <f>SUM(D44:D47)</f>
        <v>#DIV/0!</v>
      </c>
      <c r="E48" s="54"/>
      <c r="F48" s="5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</sheetData>
  <mergeCells count="20">
    <mergeCell ref="F9:F11"/>
    <mergeCell ref="A1:S1"/>
    <mergeCell ref="A4:F4"/>
    <mergeCell ref="N6:Q6"/>
    <mergeCell ref="R6:S6"/>
    <mergeCell ref="N7:Q7"/>
    <mergeCell ref="N8:P8"/>
    <mergeCell ref="Q8:R8"/>
    <mergeCell ref="A9:A11"/>
    <mergeCell ref="B9:B11"/>
    <mergeCell ref="C9:C11"/>
    <mergeCell ref="D9:D11"/>
    <mergeCell ref="E9:E11"/>
    <mergeCell ref="S12:S13"/>
    <mergeCell ref="G9:R9"/>
    <mergeCell ref="S9:S11"/>
    <mergeCell ref="G10:I10"/>
    <mergeCell ref="J10:L10"/>
    <mergeCell ref="M10:O10"/>
    <mergeCell ref="P10:R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BFDFF-EFD1-41A4-B157-ACB0A9FFB545}">
  <dimension ref="A1:W47"/>
  <sheetViews>
    <sheetView topLeftCell="A4" workbookViewId="0">
      <selection activeCell="T27" sqref="T27"/>
    </sheetView>
  </sheetViews>
  <sheetFormatPr defaultColWidth="8.7109375" defaultRowHeight="20.25" customHeight="1"/>
  <cols>
    <col min="1" max="1" width="5.7109375" customWidth="1"/>
    <col min="2" max="2" width="29.7109375" customWidth="1"/>
    <col min="3" max="3" width="34" customWidth="1"/>
    <col min="4" max="4" width="17.140625" customWidth="1"/>
    <col min="5" max="6" width="9.5703125" customWidth="1"/>
    <col min="7" max="14" width="4.85546875" style="173" customWidth="1"/>
    <col min="15" max="15" width="6" style="173" customWidth="1"/>
    <col min="16" max="18" width="4.85546875" style="173" customWidth="1"/>
    <col min="19" max="19" width="12.28515625" customWidth="1"/>
    <col min="21" max="21" width="13.42578125" customWidth="1"/>
  </cols>
  <sheetData>
    <row r="1" spans="1:23" ht="20.25" customHeight="1">
      <c r="A1" s="584" t="s">
        <v>304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</row>
    <row r="2" spans="1:23" ht="20.25" customHeight="1">
      <c r="A2" s="6" t="s">
        <v>197</v>
      </c>
      <c r="B2" s="6"/>
      <c r="C2" s="6"/>
      <c r="D2" s="6"/>
      <c r="E2" s="6"/>
      <c r="F2" s="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6"/>
    </row>
    <row r="3" spans="1:23" ht="20.25" customHeight="1">
      <c r="A3" s="34" t="s">
        <v>80</v>
      </c>
      <c r="B3" s="34"/>
      <c r="C3" s="34"/>
      <c r="D3" s="34"/>
      <c r="E3" s="34"/>
      <c r="F3" s="34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34"/>
    </row>
    <row r="4" spans="1:23" ht="20.25" customHeight="1">
      <c r="A4" s="637" t="s">
        <v>81</v>
      </c>
      <c r="B4" s="597"/>
      <c r="C4" s="597"/>
      <c r="D4" s="597"/>
      <c r="E4" s="597"/>
      <c r="F4" s="59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6"/>
    </row>
    <row r="5" spans="1:23" ht="20.25" customHeight="1">
      <c r="A5" s="6" t="s">
        <v>206</v>
      </c>
      <c r="B5" s="6"/>
      <c r="C5" s="6"/>
      <c r="D5" s="6"/>
      <c r="E5" s="6"/>
      <c r="F5" s="6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6"/>
    </row>
    <row r="6" spans="1:23" ht="20.25" customHeight="1">
      <c r="A6" s="9" t="s">
        <v>201</v>
      </c>
      <c r="B6" s="9"/>
      <c r="C6" s="9"/>
      <c r="D6" s="9"/>
      <c r="E6" s="9"/>
      <c r="F6" s="9"/>
      <c r="G6" s="74"/>
      <c r="H6" s="74"/>
      <c r="I6" s="74"/>
      <c r="J6" s="8"/>
      <c r="K6" s="8"/>
      <c r="L6" s="8"/>
      <c r="M6" s="8"/>
      <c r="N6" s="74" t="s">
        <v>27</v>
      </c>
      <c r="O6" s="74"/>
      <c r="P6" s="74"/>
      <c r="Q6" s="669">
        <v>8</v>
      </c>
      <c r="R6" s="669"/>
      <c r="S6" s="55"/>
    </row>
    <row r="7" spans="1:23" ht="20.25" customHeight="1">
      <c r="A7" s="9" t="s">
        <v>270</v>
      </c>
      <c r="B7" s="1"/>
      <c r="C7" s="1"/>
      <c r="D7" s="1"/>
      <c r="E7" s="10"/>
      <c r="F7" s="10"/>
      <c r="G7" s="74"/>
      <c r="H7" s="74"/>
      <c r="I7" s="74"/>
      <c r="J7" s="8"/>
      <c r="K7" s="8"/>
      <c r="L7" s="8"/>
      <c r="M7" s="8"/>
      <c r="N7" s="670" t="s">
        <v>451</v>
      </c>
      <c r="O7" s="670"/>
      <c r="P7" s="670"/>
      <c r="Q7" s="670"/>
      <c r="R7" s="670"/>
      <c r="S7" s="58"/>
    </row>
    <row r="8" spans="1:23" ht="20.25" customHeight="1">
      <c r="A8" s="1" t="s">
        <v>29</v>
      </c>
      <c r="B8" s="1"/>
      <c r="C8" s="1" t="s">
        <v>82</v>
      </c>
      <c r="D8" s="1"/>
      <c r="E8" s="1" t="s">
        <v>83</v>
      </c>
      <c r="F8" s="10"/>
      <c r="G8" s="8"/>
      <c r="H8" s="8"/>
      <c r="I8" s="8"/>
      <c r="J8" s="8"/>
      <c r="K8" s="8"/>
      <c r="L8" s="8"/>
      <c r="M8" s="8"/>
      <c r="N8" s="671">
        <v>14400</v>
      </c>
      <c r="O8" s="671"/>
      <c r="P8" s="671"/>
      <c r="Q8" s="671"/>
      <c r="R8" s="671"/>
      <c r="S8" s="1" t="s">
        <v>58</v>
      </c>
    </row>
    <row r="9" spans="1:23" ht="20.25" customHeight="1">
      <c r="A9" s="591" t="s">
        <v>59</v>
      </c>
      <c r="B9" s="591" t="s">
        <v>32</v>
      </c>
      <c r="C9" s="591" t="s">
        <v>33</v>
      </c>
      <c r="D9" s="591" t="s">
        <v>34</v>
      </c>
      <c r="E9" s="591" t="s">
        <v>61</v>
      </c>
      <c r="F9" s="591" t="s">
        <v>36</v>
      </c>
      <c r="G9" s="609" t="s">
        <v>62</v>
      </c>
      <c r="H9" s="610"/>
      <c r="I9" s="610"/>
      <c r="J9" s="610"/>
      <c r="K9" s="610"/>
      <c r="L9" s="610"/>
      <c r="M9" s="610"/>
      <c r="N9" s="610"/>
      <c r="O9" s="610"/>
      <c r="P9" s="610"/>
      <c r="Q9" s="610"/>
      <c r="R9" s="611"/>
      <c r="S9" s="664" t="s">
        <v>38</v>
      </c>
    </row>
    <row r="10" spans="1:23" ht="20.25" customHeight="1">
      <c r="A10" s="592"/>
      <c r="B10" s="592"/>
      <c r="C10" s="592"/>
      <c r="D10" s="592"/>
      <c r="E10" s="592"/>
      <c r="F10" s="592"/>
      <c r="G10" s="664" t="s">
        <v>39</v>
      </c>
      <c r="H10" s="664"/>
      <c r="I10" s="664"/>
      <c r="J10" s="664" t="s">
        <v>40</v>
      </c>
      <c r="K10" s="664"/>
      <c r="L10" s="664"/>
      <c r="M10" s="664" t="s">
        <v>41</v>
      </c>
      <c r="N10" s="664"/>
      <c r="O10" s="664"/>
      <c r="P10" s="664" t="s">
        <v>42</v>
      </c>
      <c r="Q10" s="664"/>
      <c r="R10" s="664"/>
      <c r="S10" s="664"/>
    </row>
    <row r="11" spans="1:23" ht="20.25" customHeight="1">
      <c r="A11" s="593"/>
      <c r="B11" s="593"/>
      <c r="C11" s="593"/>
      <c r="D11" s="593"/>
      <c r="E11" s="593"/>
      <c r="F11" s="593"/>
      <c r="G11" s="45" t="s">
        <v>43</v>
      </c>
      <c r="H11" s="45" t="s">
        <v>44</v>
      </c>
      <c r="I11" s="45" t="s">
        <v>45</v>
      </c>
      <c r="J11" s="45" t="s">
        <v>46</v>
      </c>
      <c r="K11" s="45" t="s">
        <v>47</v>
      </c>
      <c r="L11" s="45" t="s">
        <v>48</v>
      </c>
      <c r="M11" s="45" t="s">
        <v>49</v>
      </c>
      <c r="N11" s="45" t="s">
        <v>50</v>
      </c>
      <c r="O11" s="45" t="s">
        <v>51</v>
      </c>
      <c r="P11" s="45" t="s">
        <v>52</v>
      </c>
      <c r="Q11" s="45" t="s">
        <v>53</v>
      </c>
      <c r="R11" s="45" t="s">
        <v>54</v>
      </c>
      <c r="S11" s="664"/>
    </row>
    <row r="12" spans="1:23" ht="23.25" customHeight="1">
      <c r="A12" s="46">
        <v>8</v>
      </c>
      <c r="B12" s="159" t="s">
        <v>84</v>
      </c>
      <c r="C12" s="160" t="s">
        <v>90</v>
      </c>
      <c r="D12" s="154"/>
      <c r="E12" s="145" t="s">
        <v>85</v>
      </c>
      <c r="F12" s="188">
        <v>14400</v>
      </c>
      <c r="G12" s="193"/>
      <c r="H12" s="193">
        <v>4800</v>
      </c>
      <c r="I12" s="193">
        <v>3000</v>
      </c>
      <c r="J12" s="193"/>
      <c r="K12" s="193"/>
      <c r="L12" s="193">
        <v>3000</v>
      </c>
      <c r="M12" s="194"/>
      <c r="N12" s="193">
        <v>3600</v>
      </c>
      <c r="O12" s="195"/>
      <c r="P12" s="193"/>
      <c r="Q12" s="193"/>
      <c r="R12" s="193">
        <f>SUM(R14:R27)</f>
        <v>0</v>
      </c>
      <c r="S12" s="662" t="s">
        <v>65</v>
      </c>
      <c r="U12" s="47" t="s">
        <v>66</v>
      </c>
      <c r="V12" s="48">
        <v>6000</v>
      </c>
      <c r="W12" s="49">
        <f>+V12/V17*100</f>
        <v>100</v>
      </c>
    </row>
    <row r="13" spans="1:23" ht="20.25" customHeight="1">
      <c r="A13" s="50"/>
      <c r="B13" s="159" t="s">
        <v>86</v>
      </c>
      <c r="C13" s="47" t="s">
        <v>234</v>
      </c>
      <c r="D13" s="153" t="s">
        <v>242</v>
      </c>
      <c r="E13" s="143" t="s">
        <v>85</v>
      </c>
      <c r="F13" s="188">
        <v>4800</v>
      </c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663"/>
      <c r="U13" s="47" t="s">
        <v>67</v>
      </c>
      <c r="V13" s="48">
        <v>0</v>
      </c>
      <c r="W13" s="49">
        <f>+V13/V17*100</f>
        <v>0</v>
      </c>
    </row>
    <row r="14" spans="1:23" ht="20.25" customHeight="1">
      <c r="A14" s="50"/>
      <c r="B14" s="182" t="s">
        <v>87</v>
      </c>
      <c r="C14" s="157" t="s">
        <v>233</v>
      </c>
      <c r="D14" s="153"/>
      <c r="E14" s="143"/>
      <c r="F14" s="189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51"/>
      <c r="U14" s="47" t="s">
        <v>68</v>
      </c>
      <c r="V14" s="48">
        <v>0</v>
      </c>
      <c r="W14" s="49">
        <f>+V14/V17*100</f>
        <v>0</v>
      </c>
    </row>
    <row r="15" spans="1:23" ht="20.25" customHeight="1">
      <c r="A15" s="50"/>
      <c r="B15" s="153" t="s">
        <v>223</v>
      </c>
      <c r="C15" s="153" t="s">
        <v>235</v>
      </c>
      <c r="D15" s="47" t="s">
        <v>241</v>
      </c>
      <c r="E15" s="184" t="s">
        <v>85</v>
      </c>
      <c r="F15" s="190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51"/>
      <c r="U15" s="47" t="s">
        <v>70</v>
      </c>
      <c r="V15" s="48">
        <v>0</v>
      </c>
      <c r="W15" s="49">
        <f>+V15/V17*100</f>
        <v>0</v>
      </c>
    </row>
    <row r="16" spans="1:23" ht="20.25" customHeight="1">
      <c r="A16" s="50"/>
      <c r="B16" s="47" t="s">
        <v>224</v>
      </c>
      <c r="C16" s="153" t="s">
        <v>236</v>
      </c>
      <c r="D16" s="50"/>
      <c r="E16" s="184"/>
      <c r="F16" s="533">
        <v>6000</v>
      </c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51"/>
      <c r="U16" s="47" t="s">
        <v>72</v>
      </c>
      <c r="V16" s="48"/>
      <c r="W16" s="47">
        <f>+V16/V17*100</f>
        <v>0</v>
      </c>
    </row>
    <row r="17" spans="1:23" ht="20.25" customHeight="1">
      <c r="A17" s="50"/>
      <c r="B17" s="47" t="s">
        <v>225</v>
      </c>
      <c r="C17" s="153" t="s">
        <v>237</v>
      </c>
      <c r="D17" s="150"/>
      <c r="E17" s="187"/>
      <c r="F17" s="191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68"/>
      <c r="U17" s="47" t="s">
        <v>10</v>
      </c>
      <c r="V17" s="48">
        <f>SUM(V12:V16)</f>
        <v>6000</v>
      </c>
      <c r="W17" s="49">
        <f>SUM(W12:W16)</f>
        <v>100</v>
      </c>
    </row>
    <row r="18" spans="1:23" ht="20.25" customHeight="1">
      <c r="A18" s="50"/>
      <c r="B18" s="47" t="s">
        <v>226</v>
      </c>
      <c r="C18" s="153" t="s">
        <v>238</v>
      </c>
      <c r="D18" s="150"/>
      <c r="E18" s="184"/>
      <c r="F18" s="191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51"/>
      <c r="U18" s="6"/>
      <c r="V18" s="6"/>
      <c r="W18" s="6"/>
    </row>
    <row r="19" spans="1:23" ht="20.25" customHeight="1">
      <c r="A19" s="50"/>
      <c r="B19" s="157" t="s">
        <v>227</v>
      </c>
      <c r="C19" s="146"/>
      <c r="D19" s="150"/>
      <c r="E19" s="184"/>
      <c r="F19" s="191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68"/>
      <c r="U19" s="47" t="s">
        <v>73</v>
      </c>
      <c r="V19" s="47" t="s">
        <v>74</v>
      </c>
      <c r="W19" s="52" t="s">
        <v>75</v>
      </c>
    </row>
    <row r="20" spans="1:23" ht="20.25" customHeight="1">
      <c r="A20" s="50"/>
      <c r="B20" s="47" t="s">
        <v>228</v>
      </c>
      <c r="C20" s="153" t="s">
        <v>239</v>
      </c>
      <c r="D20" s="150" t="s">
        <v>243</v>
      </c>
      <c r="E20" s="184" t="s">
        <v>85</v>
      </c>
      <c r="F20" s="191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51"/>
      <c r="U20" s="47" t="s">
        <v>39</v>
      </c>
      <c r="V20" s="53">
        <f>G12+H12+I12</f>
        <v>7800</v>
      </c>
      <c r="W20" s="49">
        <f>+V20/V24*100</f>
        <v>54.166666666666664</v>
      </c>
    </row>
    <row r="21" spans="1:23" ht="20.25" customHeight="1">
      <c r="A21" s="50"/>
      <c r="B21" s="47" t="s">
        <v>229</v>
      </c>
      <c r="C21" s="153" t="s">
        <v>240</v>
      </c>
      <c r="D21" s="150"/>
      <c r="F21" s="192">
        <v>3600</v>
      </c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51"/>
      <c r="U21" s="47" t="s">
        <v>40</v>
      </c>
      <c r="V21" s="53">
        <f>J12+K12+L12</f>
        <v>3000</v>
      </c>
      <c r="W21" s="49">
        <f>+V21/V24*100</f>
        <v>20.833333333333336</v>
      </c>
    </row>
    <row r="22" spans="1:23" ht="20.25" customHeight="1">
      <c r="A22" s="50"/>
      <c r="B22" s="47" t="s">
        <v>230</v>
      </c>
      <c r="C22" s="153" t="s">
        <v>88</v>
      </c>
      <c r="D22" s="150"/>
      <c r="E22" s="52"/>
      <c r="F22" s="186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51"/>
      <c r="U22" s="47" t="s">
        <v>41</v>
      </c>
      <c r="V22" s="53">
        <f>M12+N12+O12</f>
        <v>3600</v>
      </c>
      <c r="W22" s="49">
        <f>+V22/V24*100</f>
        <v>25</v>
      </c>
    </row>
    <row r="23" spans="1:23" ht="20.25" customHeight="1">
      <c r="A23" s="50"/>
      <c r="B23" s="47" t="s">
        <v>232</v>
      </c>
      <c r="C23" s="154"/>
      <c r="D23" s="150"/>
      <c r="E23" s="47"/>
      <c r="F23" s="186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51"/>
      <c r="U23" s="47" t="s">
        <v>42</v>
      </c>
      <c r="V23" s="53">
        <f>P12+Q12+R12</f>
        <v>0</v>
      </c>
      <c r="W23" s="49">
        <f>+V23/V24*100</f>
        <v>0</v>
      </c>
    </row>
    <row r="24" spans="1:23" ht="20.25" customHeight="1">
      <c r="A24" s="50"/>
      <c r="B24" s="153" t="s">
        <v>231</v>
      </c>
      <c r="C24" s="154"/>
      <c r="D24" s="150"/>
      <c r="E24" s="47"/>
      <c r="F24" s="186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51"/>
      <c r="U24" s="47" t="s">
        <v>10</v>
      </c>
      <c r="V24" s="53">
        <f>V20+V21+V22+V23</f>
        <v>14400</v>
      </c>
      <c r="W24" s="49">
        <f>+V24/V24*100</f>
        <v>100</v>
      </c>
    </row>
    <row r="25" spans="1:23" ht="20.25" customHeight="1">
      <c r="A25" s="50"/>
      <c r="B25" s="47"/>
      <c r="C25" s="153"/>
      <c r="D25" s="153"/>
      <c r="E25" s="47"/>
      <c r="F25" s="47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51"/>
    </row>
    <row r="26" spans="1:23" ht="20.25" customHeight="1">
      <c r="A26" s="50"/>
      <c r="B26" s="153"/>
      <c r="C26" s="153"/>
      <c r="D26" s="153"/>
      <c r="E26" s="47"/>
      <c r="F26" s="47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51"/>
    </row>
    <row r="27" spans="1:23" ht="20.25" customHeight="1">
      <c r="A27" s="50"/>
      <c r="B27" s="153"/>
      <c r="C27" s="47"/>
      <c r="D27" s="153"/>
      <c r="E27" s="47"/>
      <c r="F27" s="52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51"/>
    </row>
    <row r="28" spans="1:23" ht="20.25" customHeight="1">
      <c r="A28" s="5"/>
      <c r="B28" s="6"/>
      <c r="C28" s="6"/>
      <c r="D28" s="6"/>
      <c r="E28" s="6"/>
      <c r="F28" s="6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6"/>
    </row>
    <row r="29" spans="1:23" ht="20.25" customHeight="1">
      <c r="A29" s="5"/>
      <c r="B29" s="6"/>
      <c r="C29" s="6"/>
      <c r="D29" s="6"/>
      <c r="E29" s="6"/>
      <c r="F29" s="6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6"/>
    </row>
    <row r="30" spans="1:23" ht="20.25" customHeight="1">
      <c r="A30" s="5"/>
      <c r="B30" s="6"/>
      <c r="C30" s="6"/>
      <c r="D30" s="6"/>
      <c r="E30" s="6"/>
      <c r="F30" s="6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6"/>
    </row>
    <row r="31" spans="1:23" ht="20.25" customHeight="1">
      <c r="A31" s="5"/>
      <c r="B31" s="6"/>
      <c r="C31" s="6"/>
      <c r="D31" s="6"/>
      <c r="E31" s="6"/>
      <c r="F31" s="6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6"/>
    </row>
    <row r="32" spans="1:23" ht="20.25" customHeight="1">
      <c r="A32" s="5"/>
      <c r="B32" s="6"/>
      <c r="C32" s="6"/>
      <c r="D32" s="6"/>
      <c r="E32" s="6"/>
      <c r="F32" s="6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6"/>
    </row>
    <row r="33" spans="1:19" ht="20.25" customHeight="1">
      <c r="A33" s="5"/>
      <c r="B33" s="6"/>
      <c r="C33" s="6"/>
      <c r="D33" s="6"/>
      <c r="E33" s="6"/>
      <c r="F33" s="6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6"/>
    </row>
    <row r="34" spans="1:19" ht="20.25" customHeight="1">
      <c r="A34" s="5"/>
      <c r="B34" s="47" t="s">
        <v>66</v>
      </c>
      <c r="C34" s="48">
        <f>+F12</f>
        <v>14400</v>
      </c>
      <c r="D34" s="49">
        <f>+C34/C39*100</f>
        <v>100</v>
      </c>
      <c r="E34" s="6"/>
      <c r="F34" s="6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6"/>
    </row>
    <row r="35" spans="1:19" ht="20.25" customHeight="1">
      <c r="A35" s="5"/>
      <c r="B35" s="47" t="s">
        <v>67</v>
      </c>
      <c r="C35" s="48">
        <v>0</v>
      </c>
      <c r="D35" s="49">
        <f>+C35/C39*100</f>
        <v>0</v>
      </c>
      <c r="E35" s="6"/>
      <c r="F35" s="6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6"/>
    </row>
    <row r="36" spans="1:19" ht="20.25" customHeight="1">
      <c r="A36" s="5"/>
      <c r="B36" s="47" t="s">
        <v>68</v>
      </c>
      <c r="C36" s="48">
        <v>0</v>
      </c>
      <c r="D36" s="49">
        <f>+C36/C39*100</f>
        <v>0</v>
      </c>
      <c r="E36" s="6"/>
      <c r="F36" s="6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6"/>
    </row>
    <row r="37" spans="1:19" ht="20.25" customHeight="1">
      <c r="A37" s="5"/>
      <c r="B37" s="47" t="s">
        <v>70</v>
      </c>
      <c r="C37" s="48">
        <v>0</v>
      </c>
      <c r="D37" s="49">
        <f>+C37/C39*100</f>
        <v>0</v>
      </c>
      <c r="E37" s="6"/>
      <c r="F37" s="6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6"/>
    </row>
    <row r="38" spans="1:19" ht="20.25" customHeight="1">
      <c r="A38" s="5"/>
      <c r="B38" s="47" t="s">
        <v>72</v>
      </c>
      <c r="C38" s="48"/>
      <c r="D38" s="47">
        <f>+C38/C39*100</f>
        <v>0</v>
      </c>
      <c r="E38" s="6"/>
      <c r="F38" s="6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6"/>
    </row>
    <row r="39" spans="1:19" ht="20.25" customHeight="1">
      <c r="A39" s="5"/>
      <c r="B39" s="47" t="s">
        <v>10</v>
      </c>
      <c r="C39" s="48">
        <f>SUM(C34:C38)</f>
        <v>14400</v>
      </c>
      <c r="D39" s="49">
        <f>SUM(D34:D38)</f>
        <v>100</v>
      </c>
      <c r="E39" s="6"/>
      <c r="F39" s="6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6"/>
    </row>
    <row r="40" spans="1:19" ht="20.25" customHeight="1">
      <c r="A40" s="5"/>
      <c r="B40" s="6"/>
      <c r="C40" s="6"/>
      <c r="D40" s="6"/>
      <c r="E40" s="6"/>
      <c r="F40" s="6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6"/>
    </row>
    <row r="41" spans="1:19" ht="20.25" customHeight="1">
      <c r="A41" s="5"/>
      <c r="B41" s="6"/>
      <c r="C41" s="6"/>
      <c r="D41" s="6"/>
      <c r="E41" s="6"/>
      <c r="F41" s="6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6"/>
    </row>
    <row r="42" spans="1:19" ht="20.25" customHeight="1">
      <c r="A42" s="5"/>
      <c r="B42" s="47" t="s">
        <v>73</v>
      </c>
      <c r="C42" s="47" t="s">
        <v>74</v>
      </c>
      <c r="D42" s="52" t="s">
        <v>75</v>
      </c>
      <c r="E42" s="6"/>
      <c r="F42" s="6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6"/>
    </row>
    <row r="43" spans="1:19" ht="20.25" customHeight="1">
      <c r="A43" s="5"/>
      <c r="B43" s="47" t="s">
        <v>39</v>
      </c>
      <c r="C43" s="53">
        <f>G12+H12+I12</f>
        <v>7800</v>
      </c>
      <c r="D43" s="49">
        <f>+C43/C47*100</f>
        <v>54.166666666666664</v>
      </c>
      <c r="E43" s="6"/>
      <c r="F43" s="6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6"/>
    </row>
    <row r="44" spans="1:19" ht="20.25" customHeight="1">
      <c r="A44" s="5"/>
      <c r="B44" s="47" t="s">
        <v>40</v>
      </c>
      <c r="C44" s="53">
        <f>J12+K12+L12</f>
        <v>3000</v>
      </c>
      <c r="D44" s="49">
        <f>+C44/C47*100</f>
        <v>20.833333333333336</v>
      </c>
      <c r="E44" s="6"/>
      <c r="F44" s="6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6"/>
    </row>
    <row r="45" spans="1:19" ht="20.25" customHeight="1">
      <c r="A45" s="5"/>
      <c r="B45" s="47" t="s">
        <v>41</v>
      </c>
      <c r="C45" s="53">
        <v>2000</v>
      </c>
      <c r="D45" s="49">
        <f>+C45/C47*100</f>
        <v>13.888888888888889</v>
      </c>
      <c r="E45" s="6"/>
      <c r="F45" s="6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6"/>
    </row>
    <row r="46" spans="1:19" ht="20.25" customHeight="1">
      <c r="A46" s="5"/>
      <c r="B46" s="47" t="s">
        <v>42</v>
      </c>
      <c r="C46" s="53"/>
      <c r="D46" s="49">
        <f>+C46/C47*100</f>
        <v>0</v>
      </c>
      <c r="E46" s="6"/>
      <c r="F46" s="6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6"/>
    </row>
    <row r="47" spans="1:19" ht="20.25" customHeight="1">
      <c r="A47" s="5"/>
      <c r="B47" s="47" t="s">
        <v>10</v>
      </c>
      <c r="C47" s="53">
        <f>+C39</f>
        <v>14400</v>
      </c>
      <c r="D47" s="49">
        <f>SUM(D43:D46)</f>
        <v>88.888888888888886</v>
      </c>
      <c r="E47" s="6"/>
      <c r="F47" s="6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6"/>
    </row>
  </sheetData>
  <mergeCells count="18">
    <mergeCell ref="A9:A11"/>
    <mergeCell ref="B9:B11"/>
    <mergeCell ref="C9:C11"/>
    <mergeCell ref="D9:D11"/>
    <mergeCell ref="E9:E11"/>
    <mergeCell ref="A1:S1"/>
    <mergeCell ref="A4:F4"/>
    <mergeCell ref="Q6:R6"/>
    <mergeCell ref="N7:R7"/>
    <mergeCell ref="N8:R8"/>
    <mergeCell ref="S12:S13"/>
    <mergeCell ref="F9:F11"/>
    <mergeCell ref="G9:R9"/>
    <mergeCell ref="S9:S11"/>
    <mergeCell ref="G10:I10"/>
    <mergeCell ref="J10:L10"/>
    <mergeCell ref="M10:O10"/>
    <mergeCell ref="P10:R1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67">
    <comment s:ref="B10" rgbClr="4FC710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15</vt:i4>
      </vt:variant>
    </vt:vector>
  </HeadingPairs>
  <TitlesOfParts>
    <vt:vector size="15" baseType="lpstr">
      <vt:lpstr>สรุปหน้างบ 2568</vt:lpstr>
      <vt:lpstr>1.พชอ.</vt:lpstr>
      <vt:lpstr>2.ปฐมภูมิ</vt:lpstr>
      <vt:lpstr>3.SP และRefer</vt:lpstr>
      <vt:lpstr>4.ไกล่เกลี่ย-ร้องเรียน</vt:lpstr>
      <vt:lpstr>5.ประเมิน8วช.</vt:lpstr>
      <vt:lpstr>6.ประเมินมาตรฐาน PCU</vt:lpstr>
      <vt:lpstr>7.HA</vt:lpstr>
      <vt:lpstr>8.QAพยาบาล</vt:lpstr>
      <vt:lpstr>9.สุขศึกษา</vt:lpstr>
      <vt:lpstr>10.ราชทัณฑ์</vt:lpstr>
      <vt:lpstr>11.ประชาสัมพันธ์</vt:lpstr>
      <vt:lpstr>12.PMQA</vt:lpstr>
      <vt:lpstr>13.อสม.ดีเด่น 5.11.67</vt:lpstr>
      <vt:lpstr>14.สุขภาพภาคประชาชน.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2024-11-05T10:14:52Z</cp:lastPrinted>
  <dcterms:created xsi:type="dcterms:W3CDTF">2017-09-29T03:26:00Z</dcterms:created>
  <dcterms:modified xsi:type="dcterms:W3CDTF">2024-12-24T02:13:36Z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0725BEBBB9144C9BA46AF747AE2C4238</vt:lpwstr>
  </property>
  <property fmtid="{D5CDD505-2E9C-101B-9397-08002B2CF9AE}" pid="3" name="KSOProductBuildVer">
    <vt:lpwstr>1054-11.2.0.11417</vt:lpwstr>
  </property>
</Properties>
</file>